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F:\pcori_fd\Table 1_2025 data\"/>
    </mc:Choice>
  </mc:AlternateContent>
  <xr:revisionPtr revIDLastSave="0" documentId="13_ncr:1_{B1C98FF4-4805-46CB-A585-1C5DC3FFE71D}" xr6:coauthVersionLast="36" xr6:coauthVersionMax="47" xr10:uidLastSave="{00000000-0000-0000-0000-000000000000}"/>
  <bookViews>
    <workbookView xWindow="-110" yWindow="-110" windowWidth="19420" windowHeight="11500" activeTab="1" xr2:uid="{00000000-000D-0000-FFFF-FFFF00000000}"/>
  </bookViews>
  <sheets>
    <sheet name="Background" sheetId="4" r:id="rId1"/>
    <sheet name="Data table" sheetId="1" r:id="rId2"/>
    <sheet name="Citation" sheetId="3" r:id="rId3"/>
  </sheets>
  <calcPr calcId="191029"/>
</workbook>
</file>

<file path=xl/calcChain.xml><?xml version="1.0" encoding="utf-8"?>
<calcChain xmlns="http://schemas.openxmlformats.org/spreadsheetml/2006/main">
  <c r="C125" i="1" l="1"/>
  <c r="C124" i="1"/>
  <c r="C123" i="1"/>
  <c r="C122"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8" i="1"/>
  <c r="C66" i="1"/>
  <c r="C64" i="1"/>
  <c r="C62" i="1"/>
  <c r="C60" i="1"/>
  <c r="C59" i="1"/>
  <c r="C58" i="1"/>
  <c r="C57" i="1"/>
  <c r="C56" i="1"/>
  <c r="C55" i="1"/>
  <c r="C54" i="1"/>
  <c r="C52" i="1"/>
  <c r="C51" i="1"/>
  <c r="C50" i="1"/>
  <c r="C49" i="1"/>
  <c r="C48" i="1"/>
  <c r="C46" i="1"/>
  <c r="C45" i="1"/>
  <c r="C44" i="1"/>
  <c r="C43" i="1"/>
  <c r="C42" i="1"/>
  <c r="C40" i="1"/>
  <c r="C39" i="1"/>
  <c r="C38" i="1"/>
  <c r="C37" i="1"/>
  <c r="C36" i="1"/>
  <c r="C34" i="1"/>
  <c r="C32" i="1"/>
  <c r="C31" i="1"/>
  <c r="C30" i="1"/>
  <c r="C29" i="1"/>
  <c r="C27" i="1"/>
  <c r="C26" i="1"/>
  <c r="C25" i="1"/>
  <c r="C24" i="1"/>
  <c r="C23" i="1"/>
  <c r="C22" i="1"/>
  <c r="C21" i="1"/>
  <c r="C20" i="1"/>
  <c r="C16" i="1"/>
  <c r="C15" i="1"/>
  <c r="C8" i="1"/>
  <c r="C9" i="1"/>
  <c r="C10" i="1"/>
  <c r="C11" i="1"/>
  <c r="C12" i="1"/>
  <c r="C13" i="1"/>
  <c r="C7" i="1"/>
  <c r="Q125" i="1" l="1"/>
  <c r="S124" i="1"/>
  <c r="S113" i="1"/>
  <c r="S112" i="1"/>
  <c r="S108" i="1"/>
  <c r="S105" i="1"/>
  <c r="S103" i="1"/>
  <c r="S102" i="1"/>
  <c r="S100" i="1"/>
  <c r="S94" i="1"/>
  <c r="S93" i="1"/>
  <c r="S92" i="1"/>
  <c r="S91" i="1"/>
  <c r="S83" i="1"/>
  <c r="S80" i="1"/>
  <c r="S79" i="1"/>
  <c r="S74" i="1"/>
  <c r="S73" i="1"/>
  <c r="S71" i="1"/>
  <c r="S70" i="1"/>
  <c r="S68" i="1"/>
  <c r="S66" i="1"/>
  <c r="S64" i="1"/>
  <c r="S62" i="1"/>
  <c r="S60" i="1"/>
  <c r="S59" i="1"/>
  <c r="S58" i="1"/>
  <c r="S57" i="1"/>
  <c r="S56" i="1"/>
  <c r="S55" i="1"/>
  <c r="S54" i="1"/>
  <c r="S52" i="1"/>
  <c r="S51" i="1"/>
  <c r="S50" i="1"/>
  <c r="S49" i="1"/>
  <c r="S48" i="1"/>
  <c r="S46" i="1"/>
  <c r="S45" i="1"/>
  <c r="S44" i="1"/>
  <c r="S43" i="1"/>
  <c r="S42" i="1"/>
  <c r="S40" i="1"/>
  <c r="S39" i="1"/>
  <c r="S38" i="1"/>
  <c r="S37" i="1"/>
  <c r="S36" i="1"/>
  <c r="S34" i="1"/>
  <c r="S32" i="1"/>
  <c r="S31" i="1"/>
  <c r="S30" i="1"/>
  <c r="S29" i="1"/>
  <c r="S27" i="1"/>
  <c r="S26" i="1"/>
  <c r="S25" i="1"/>
  <c r="S24" i="1"/>
  <c r="S23" i="1"/>
  <c r="S22" i="1"/>
  <c r="S21" i="1"/>
  <c r="S20" i="1"/>
  <c r="S16" i="1"/>
  <c r="S15" i="1"/>
  <c r="S13" i="1"/>
  <c r="S12" i="1"/>
  <c r="S11" i="1"/>
  <c r="S10" i="1"/>
  <c r="S9" i="1"/>
  <c r="S8" i="1"/>
  <c r="S7" i="1"/>
  <c r="O125" i="1"/>
  <c r="Q118" i="1"/>
  <c r="Q116" i="1"/>
  <c r="Q113" i="1"/>
  <c r="Q108" i="1"/>
  <c r="Q105" i="1"/>
  <c r="Q103" i="1"/>
  <c r="Q102" i="1"/>
  <c r="Q100" i="1"/>
  <c r="Q92" i="1"/>
  <c r="Q91" i="1"/>
  <c r="Q90" i="1"/>
  <c r="Q84" i="1"/>
  <c r="Q83" i="1"/>
  <c r="Q79" i="1"/>
  <c r="Q78" i="1"/>
  <c r="Q77" i="1"/>
  <c r="Q74" i="1"/>
  <c r="Q68" i="1"/>
  <c r="Q66" i="1"/>
  <c r="Q64" i="1"/>
  <c r="Q62" i="1"/>
  <c r="Q60" i="1"/>
  <c r="Q59" i="1"/>
  <c r="Q58" i="1"/>
  <c r="Q57" i="1"/>
  <c r="Q56" i="1"/>
  <c r="Q55" i="1"/>
  <c r="Q54" i="1"/>
  <c r="Q52" i="1"/>
  <c r="Q51" i="1"/>
  <c r="Q50" i="1"/>
  <c r="Q49" i="1"/>
  <c r="Q48" i="1"/>
  <c r="Q46" i="1"/>
  <c r="Q45" i="1"/>
  <c r="Q44" i="1"/>
  <c r="Q43" i="1"/>
  <c r="Q42" i="1"/>
  <c r="Q40" i="1"/>
  <c r="Q39" i="1"/>
  <c r="Q38" i="1"/>
  <c r="Q37" i="1"/>
  <c r="Q36" i="1"/>
  <c r="Q34" i="1"/>
  <c r="Q32" i="1"/>
  <c r="Q31" i="1"/>
  <c r="Q30" i="1"/>
  <c r="Q29" i="1"/>
  <c r="Q27" i="1"/>
  <c r="Q26" i="1"/>
  <c r="Q25" i="1"/>
  <c r="Q24" i="1"/>
  <c r="Q23" i="1"/>
  <c r="Q22" i="1"/>
  <c r="Q21" i="1"/>
  <c r="Q20" i="1"/>
  <c r="Q16" i="1"/>
  <c r="Q15" i="1"/>
  <c r="Q13" i="1"/>
  <c r="Q12" i="1"/>
  <c r="Q11" i="1"/>
  <c r="Q10" i="1"/>
  <c r="Q9" i="1"/>
  <c r="Q8" i="1"/>
  <c r="Q7" i="1"/>
  <c r="M125" i="1"/>
  <c r="O120" i="1"/>
  <c r="O119" i="1"/>
  <c r="O117" i="1"/>
  <c r="O113" i="1"/>
  <c r="O112" i="1"/>
  <c r="O111" i="1"/>
  <c r="O110" i="1"/>
  <c r="O108" i="1"/>
  <c r="O107" i="1"/>
  <c r="O106" i="1"/>
  <c r="O105" i="1"/>
  <c r="O103" i="1"/>
  <c r="O102" i="1"/>
  <c r="O100" i="1"/>
  <c r="O98" i="1"/>
  <c r="O97" i="1"/>
  <c r="O96" i="1"/>
  <c r="O95" i="1"/>
  <c r="O93" i="1"/>
  <c r="O91" i="1"/>
  <c r="O90" i="1"/>
  <c r="O89" i="1"/>
  <c r="O87" i="1"/>
  <c r="O86" i="1"/>
  <c r="O85" i="1"/>
  <c r="O84" i="1"/>
  <c r="O83" i="1"/>
  <c r="O82" i="1"/>
  <c r="O81" i="1"/>
  <c r="O80" i="1"/>
  <c r="O76" i="1"/>
  <c r="O75" i="1"/>
  <c r="O74" i="1"/>
  <c r="O73" i="1"/>
  <c r="O72" i="1"/>
  <c r="O71" i="1"/>
  <c r="O70" i="1"/>
  <c r="O68" i="1"/>
  <c r="O66" i="1"/>
  <c r="O64" i="1"/>
  <c r="O62" i="1"/>
  <c r="O60" i="1"/>
  <c r="O59" i="1"/>
  <c r="O57" i="1"/>
  <c r="O56" i="1"/>
  <c r="O55" i="1"/>
  <c r="O54" i="1"/>
  <c r="O52" i="1"/>
  <c r="O51" i="1"/>
  <c r="O50" i="1"/>
  <c r="O49" i="1"/>
  <c r="O48" i="1"/>
  <c r="O46" i="1"/>
  <c r="O45" i="1"/>
  <c r="O44" i="1"/>
  <c r="O43" i="1"/>
  <c r="O42" i="1"/>
  <c r="O40" i="1"/>
  <c r="O39" i="1"/>
  <c r="O38" i="1"/>
  <c r="O37" i="1"/>
  <c r="O36" i="1"/>
  <c r="O34" i="1"/>
  <c r="O32" i="1"/>
  <c r="O31" i="1"/>
  <c r="O30" i="1"/>
  <c r="O29" i="1"/>
  <c r="O27" i="1"/>
  <c r="O26" i="1"/>
  <c r="O25" i="1"/>
  <c r="O24" i="1"/>
  <c r="O23" i="1"/>
  <c r="O22" i="1"/>
  <c r="O21" i="1"/>
  <c r="O20" i="1"/>
  <c r="O17" i="1"/>
  <c r="O16" i="1"/>
  <c r="O15" i="1"/>
  <c r="O13" i="1"/>
  <c r="O12" i="1"/>
  <c r="O11" i="1"/>
  <c r="O10" i="1"/>
  <c r="O9" i="1"/>
  <c r="O8" i="1"/>
  <c r="O7" i="1"/>
  <c r="K125" i="1"/>
  <c r="M116" i="1"/>
  <c r="M113" i="1"/>
  <c r="M108" i="1"/>
  <c r="M103" i="1"/>
  <c r="M102" i="1"/>
  <c r="M100" i="1"/>
  <c r="M91" i="1"/>
  <c r="M90" i="1"/>
  <c r="M88" i="1"/>
  <c r="M79" i="1"/>
  <c r="M76" i="1"/>
  <c r="M74" i="1"/>
  <c r="M68" i="1"/>
  <c r="M66" i="1"/>
  <c r="M64" i="1"/>
  <c r="M62" i="1"/>
  <c r="M60" i="1"/>
  <c r="M57" i="1"/>
  <c r="M56" i="1"/>
  <c r="M55" i="1"/>
  <c r="M54" i="1"/>
  <c r="M52" i="1"/>
  <c r="M51" i="1"/>
  <c r="M50" i="1"/>
  <c r="M49" i="1"/>
  <c r="M48" i="1"/>
  <c r="M46" i="1"/>
  <c r="M45" i="1"/>
  <c r="M44" i="1"/>
  <c r="M43" i="1"/>
  <c r="M42" i="1"/>
  <c r="M40" i="1"/>
  <c r="M39" i="1"/>
  <c r="M38" i="1"/>
  <c r="M37" i="1"/>
  <c r="M36" i="1"/>
  <c r="M34" i="1"/>
  <c r="M32" i="1"/>
  <c r="M31" i="1"/>
  <c r="M30" i="1"/>
  <c r="M29" i="1"/>
  <c r="M27" i="1"/>
  <c r="M26" i="1"/>
  <c r="M25" i="1"/>
  <c r="M24" i="1"/>
  <c r="M23" i="1"/>
  <c r="M22" i="1"/>
  <c r="M21" i="1"/>
  <c r="M20" i="1"/>
  <c r="M16" i="1"/>
  <c r="M15" i="1"/>
  <c r="M8" i="1"/>
  <c r="M9" i="1"/>
  <c r="M10" i="1"/>
  <c r="M11" i="1"/>
  <c r="M12" i="1"/>
  <c r="M13" i="1"/>
  <c r="M7" i="1"/>
  <c r="I125" i="1"/>
  <c r="K120" i="1"/>
  <c r="K118" i="1"/>
  <c r="K117" i="1"/>
  <c r="K116" i="1"/>
  <c r="K113" i="1"/>
  <c r="K108" i="1"/>
  <c r="K105" i="1"/>
  <c r="K102" i="1"/>
  <c r="K101" i="1"/>
  <c r="K100" i="1"/>
  <c r="K96" i="1"/>
  <c r="K90" i="1"/>
  <c r="K88" i="1"/>
  <c r="K87" i="1"/>
  <c r="K84" i="1"/>
  <c r="K83" i="1"/>
  <c r="K80" i="1"/>
  <c r="K79" i="1"/>
  <c r="K78" i="1"/>
  <c r="K77" i="1"/>
  <c r="K75" i="1"/>
  <c r="K74" i="1"/>
  <c r="K71" i="1"/>
  <c r="K70" i="1"/>
  <c r="K68" i="1"/>
  <c r="K66" i="1"/>
  <c r="K64" i="1"/>
  <c r="K62" i="1"/>
  <c r="K60" i="1"/>
  <c r="K59" i="1"/>
  <c r="K58" i="1"/>
  <c r="K57" i="1"/>
  <c r="K56" i="1"/>
  <c r="K55" i="1"/>
  <c r="K54" i="1"/>
  <c r="K52" i="1"/>
  <c r="K51" i="1"/>
  <c r="K50" i="1"/>
  <c r="K49" i="1"/>
  <c r="K48" i="1"/>
  <c r="K46" i="1"/>
  <c r="K45" i="1"/>
  <c r="K44" i="1"/>
  <c r="K43" i="1"/>
  <c r="K42" i="1"/>
  <c r="K40" i="1"/>
  <c r="K39" i="1"/>
  <c r="K38" i="1"/>
  <c r="K37" i="1"/>
  <c r="K36" i="1"/>
  <c r="K34" i="1"/>
  <c r="K32" i="1"/>
  <c r="K31" i="1"/>
  <c r="K30" i="1"/>
  <c r="K29" i="1"/>
  <c r="K27" i="1"/>
  <c r="K26" i="1"/>
  <c r="K25" i="1"/>
  <c r="K24" i="1"/>
  <c r="K23" i="1"/>
  <c r="K22" i="1"/>
  <c r="K21" i="1"/>
  <c r="K20" i="1"/>
  <c r="K16" i="1"/>
  <c r="K15" i="1"/>
  <c r="K12" i="1"/>
  <c r="K11" i="1"/>
  <c r="K10" i="1"/>
  <c r="K9" i="1"/>
  <c r="K8" i="1"/>
  <c r="K7" i="1"/>
  <c r="G125" i="1"/>
  <c r="I117" i="1"/>
  <c r="I113" i="1"/>
  <c r="I107" i="1"/>
  <c r="I106" i="1"/>
  <c r="I98" i="1"/>
  <c r="I94" i="1"/>
  <c r="I88" i="1"/>
  <c r="I79" i="1"/>
  <c r="I74" i="1"/>
  <c r="I73" i="1"/>
  <c r="I70" i="1"/>
  <c r="I68" i="1"/>
  <c r="I66" i="1"/>
  <c r="I64" i="1"/>
  <c r="I62" i="1"/>
  <c r="I60" i="1"/>
  <c r="I59" i="1"/>
  <c r="I58" i="1"/>
  <c r="I57" i="1"/>
  <c r="I56" i="1"/>
  <c r="I55" i="1"/>
  <c r="I54" i="1"/>
  <c r="I52" i="1"/>
  <c r="I51" i="1"/>
  <c r="I50" i="1"/>
  <c r="I49" i="1"/>
  <c r="I48" i="1"/>
  <c r="I46" i="1"/>
  <c r="I45" i="1"/>
  <c r="I44" i="1"/>
  <c r="I43" i="1"/>
  <c r="I42" i="1"/>
  <c r="I34" i="1"/>
  <c r="I40" i="1"/>
  <c r="I39" i="1"/>
  <c r="I38" i="1"/>
  <c r="I37" i="1"/>
  <c r="I36" i="1"/>
  <c r="I32" i="1"/>
  <c r="I31" i="1"/>
  <c r="I30" i="1"/>
  <c r="I29" i="1"/>
  <c r="I27" i="1"/>
  <c r="I26" i="1"/>
  <c r="I25" i="1"/>
  <c r="I24" i="1"/>
  <c r="I23" i="1"/>
  <c r="I22" i="1"/>
  <c r="I21" i="1"/>
  <c r="I20" i="1"/>
  <c r="I16" i="1"/>
  <c r="I15" i="1"/>
  <c r="I8" i="1"/>
  <c r="I9" i="1"/>
  <c r="I10" i="1"/>
  <c r="I11" i="1"/>
  <c r="I12" i="1"/>
  <c r="I13" i="1"/>
  <c r="I7" i="1"/>
  <c r="E125" i="1"/>
  <c r="G124" i="1"/>
  <c r="G120" i="1"/>
  <c r="G119" i="1"/>
  <c r="G117" i="1"/>
  <c r="G114" i="1"/>
  <c r="G113" i="1"/>
  <c r="G106" i="1"/>
  <c r="G98" i="1"/>
  <c r="G97" i="1"/>
  <c r="G96" i="1"/>
  <c r="G95" i="1"/>
  <c r="G93" i="1"/>
  <c r="G92" i="1"/>
  <c r="G86" i="1"/>
  <c r="G85" i="1"/>
  <c r="G83" i="1"/>
  <c r="G82" i="1"/>
  <c r="G79" i="1"/>
  <c r="G75" i="1"/>
  <c r="G74" i="1"/>
  <c r="G73" i="1"/>
  <c r="G72" i="1"/>
  <c r="G68" i="1"/>
  <c r="G66" i="1"/>
  <c r="G64" i="1"/>
  <c r="G62" i="1"/>
  <c r="G60" i="1"/>
  <c r="G59" i="1"/>
  <c r="G58" i="1"/>
  <c r="G57" i="1"/>
  <c r="G56" i="1"/>
  <c r="G55" i="1"/>
  <c r="G54" i="1"/>
  <c r="G52" i="1"/>
  <c r="G51" i="1"/>
  <c r="G50" i="1"/>
  <c r="G49" i="1"/>
  <c r="G48" i="1"/>
  <c r="G46" i="1"/>
  <c r="G45" i="1"/>
  <c r="G44" i="1"/>
  <c r="G43" i="1"/>
  <c r="G42" i="1"/>
  <c r="G40" i="1"/>
  <c r="G39" i="1"/>
  <c r="G38" i="1"/>
  <c r="G37" i="1"/>
  <c r="G36" i="1"/>
  <c r="G32" i="1"/>
  <c r="G31" i="1"/>
  <c r="G30" i="1"/>
  <c r="G29" i="1"/>
  <c r="G27" i="1"/>
  <c r="G26" i="1"/>
  <c r="G25" i="1"/>
  <c r="G24" i="1"/>
  <c r="G23" i="1"/>
  <c r="G22" i="1"/>
  <c r="G21" i="1"/>
  <c r="G20" i="1"/>
  <c r="G17" i="1"/>
  <c r="G16" i="1"/>
  <c r="G15" i="1"/>
  <c r="G8" i="1"/>
  <c r="G9" i="1"/>
  <c r="G10" i="1"/>
  <c r="G11" i="1"/>
  <c r="G12" i="1"/>
  <c r="G13" i="1"/>
  <c r="G7" i="1"/>
  <c r="E117" i="1"/>
  <c r="E113" i="1"/>
  <c r="E111" i="1"/>
  <c r="E108" i="1"/>
  <c r="E102" i="1"/>
  <c r="E101" i="1"/>
  <c r="E98" i="1"/>
  <c r="E95" i="1"/>
  <c r="E92" i="1"/>
  <c r="E85" i="1"/>
  <c r="E84" i="1"/>
  <c r="E83" i="1"/>
  <c r="E75" i="1"/>
  <c r="E70" i="1"/>
  <c r="E25" i="1"/>
  <c r="E23" i="1"/>
  <c r="E116" i="1"/>
  <c r="E112" i="1"/>
  <c r="E110" i="1"/>
  <c r="E103" i="1"/>
  <c r="E93" i="1"/>
  <c r="E87" i="1"/>
  <c r="E80" i="1"/>
  <c r="E79" i="1"/>
  <c r="E74" i="1"/>
  <c r="E72" i="1"/>
  <c r="E68" i="1"/>
  <c r="E66" i="1"/>
  <c r="E64" i="1"/>
  <c r="E62" i="1"/>
  <c r="E60" i="1"/>
  <c r="E59" i="1"/>
  <c r="E57" i="1"/>
  <c r="E56" i="1"/>
  <c r="E55" i="1"/>
  <c r="E54" i="1"/>
  <c r="E52" i="1"/>
  <c r="E51" i="1"/>
  <c r="E50" i="1"/>
  <c r="E49" i="1"/>
  <c r="E48" i="1"/>
  <c r="E46" i="1"/>
  <c r="E45" i="1"/>
  <c r="E44" i="1"/>
  <c r="E43" i="1"/>
  <c r="E42" i="1"/>
  <c r="E40" i="1"/>
  <c r="E39" i="1"/>
  <c r="E38" i="1"/>
  <c r="E37" i="1"/>
  <c r="E36" i="1"/>
  <c r="E32" i="1"/>
  <c r="E31" i="1"/>
  <c r="E30" i="1"/>
  <c r="E29" i="1"/>
  <c r="E27" i="1"/>
  <c r="E26" i="1"/>
  <c r="E24" i="1"/>
  <c r="E22" i="1"/>
  <c r="E21" i="1"/>
  <c r="E20" i="1"/>
  <c r="E16" i="1"/>
  <c r="E15" i="1"/>
  <c r="E13" i="1"/>
  <c r="E12" i="1"/>
  <c r="E11" i="1"/>
  <c r="E10" i="1"/>
  <c r="E9" i="1"/>
  <c r="E8" i="1"/>
  <c r="E7" i="1"/>
</calcChain>
</file>

<file path=xl/sharedStrings.xml><?xml version="1.0" encoding="utf-8"?>
<sst xmlns="http://schemas.openxmlformats.org/spreadsheetml/2006/main" count="1133" uniqueCount="1099">
  <si>
    <t>Characteristics</t>
  </si>
  <si>
    <t>Total</t>
  </si>
  <si>
    <t>Number of Unique Patients</t>
  </si>
  <si>
    <t>8,550,251</t>
  </si>
  <si>
    <t>9,743,772</t>
  </si>
  <si>
    <t>7,577,642</t>
  </si>
  <si>
    <t>3,969,664</t>
  </si>
  <si>
    <t>6,431,158</t>
  </si>
  <si>
    <t>5,572,416</t>
  </si>
  <si>
    <t>5,846,051</t>
  </si>
  <si>
    <t>5,967,407</t>
  </si>
  <si>
    <t>Age at End of 2025</t>
  </si>
  <si>
    <t>Mean</t>
  </si>
  <si>
    <t>44.8</t>
  </si>
  <si>
    <t>24.2</t>
  </si>
  <si>
    <t>43.7</t>
  </si>
  <si>
    <t>44.3</t>
  </si>
  <si>
    <t>24.1</t>
  </si>
  <si>
    <t>10</t>
  </si>
  <si>
    <t>8.1</t>
  </si>
  <si>
    <t>47.5</t>
  </si>
  <si>
    <t>23.1</t>
  </si>
  <si>
    <t>37.4</t>
  </si>
  <si>
    <t>22.3</t>
  </si>
  <si>
    <t>44.9</t>
  </si>
  <si>
    <t>24.6</t>
  </si>
  <si>
    <t>45.9</t>
  </si>
  <si>
    <t>23</t>
  </si>
  <si>
    <t>Children 0-9</t>
  </si>
  <si>
    <t>892,881</t>
  </si>
  <si>
    <t>1,025,413</t>
  </si>
  <si>
    <t>772,518</t>
  </si>
  <si>
    <t>2,087,153</t>
  </si>
  <si>
    <t>449,915</t>
  </si>
  <si>
    <t>718,116</t>
  </si>
  <si>
    <t>595,125</t>
  </si>
  <si>
    <t>573,038</t>
  </si>
  <si>
    <t>Children 10-19</t>
  </si>
  <si>
    <t>832,821</t>
  </si>
  <si>
    <t>1,027,410</t>
  </si>
  <si>
    <t>720,967</t>
  </si>
  <si>
    <t>1,635,936</t>
  </si>
  <si>
    <t>449,330</t>
  </si>
  <si>
    <t>790,619</t>
  </si>
  <si>
    <t>588,210</t>
  </si>
  <si>
    <t>501,447</t>
  </si>
  <si>
    <t>Adults 20-34</t>
  </si>
  <si>
    <t>1,351,116</t>
  </si>
  <si>
    <t>1,643,250</t>
  </si>
  <si>
    <t>1,217,073</t>
  </si>
  <si>
    <t>164,982</t>
  </si>
  <si>
    <t>1,098,930</t>
  </si>
  <si>
    <t>1,135,656</t>
  </si>
  <si>
    <t>925,225</t>
  </si>
  <si>
    <t>970,505</t>
  </si>
  <si>
    <t>Adults 35-54</t>
  </si>
  <si>
    <t>2,014,641</t>
  </si>
  <si>
    <t>2,360,066</t>
  </si>
  <si>
    <t>1,958,822</t>
  </si>
  <si>
    <t>70,031</t>
  </si>
  <si>
    <t>1,671,377</t>
  </si>
  <si>
    <t>1,474,790</t>
  </si>
  <si>
    <t>1,365,644</t>
  </si>
  <si>
    <t>1,417,258</t>
  </si>
  <si>
    <t>Adults 55-64</t>
  </si>
  <si>
    <t>1,185,946</t>
  </si>
  <si>
    <t>1,237,343</t>
  </si>
  <si>
    <t>1,029,308</t>
  </si>
  <si>
    <t>6,307</t>
  </si>
  <si>
    <t>951,758</t>
  </si>
  <si>
    <t>649,658</t>
  </si>
  <si>
    <t>798,725</t>
  </si>
  <si>
    <t>852,335</t>
  </si>
  <si>
    <t>Adults 65-74</t>
  </si>
  <si>
    <t>1,237,807</t>
  </si>
  <si>
    <t>1,354,917</t>
  </si>
  <si>
    <t>1,018,199</t>
  </si>
  <si>
    <t>3,718</t>
  </si>
  <si>
    <t>965,967</t>
  </si>
  <si>
    <t>502,296</t>
  </si>
  <si>
    <t>861,931</t>
  </si>
  <si>
    <t>874,334</t>
  </si>
  <si>
    <t>Adults 75+</t>
  </si>
  <si>
    <t>1,035,039</t>
  </si>
  <si>
    <t>1,095,373</t>
  </si>
  <si>
    <t>860,755</t>
  </si>
  <si>
    <t>1,537</t>
  </si>
  <si>
    <t>843,881</t>
  </si>
  <si>
    <t>301,281</t>
  </si>
  <si>
    <t>711,191</t>
  </si>
  <si>
    <t>778,490</t>
  </si>
  <si>
    <t>Sex</t>
  </si>
  <si>
    <t>Female</t>
  </si>
  <si>
    <t>4,812,227</t>
  </si>
  <si>
    <t>5,464,237</t>
  </si>
  <si>
    <t>4,321,520</t>
  </si>
  <si>
    <t>1,977,052</t>
  </si>
  <si>
    <t>3,730,268</t>
  </si>
  <si>
    <t>3,123,964</t>
  </si>
  <si>
    <t>3,299,261</t>
  </si>
  <si>
    <t>3,373,825</t>
  </si>
  <si>
    <t>Male</t>
  </si>
  <si>
    <t>3,734,695</t>
  </si>
  <si>
    <t>4,271,252</t>
  </si>
  <si>
    <t>3,253,044</t>
  </si>
  <si>
    <t>1,992,160</t>
  </si>
  <si>
    <t>2,697,836</t>
  </si>
  <si>
    <t>2,442,670</t>
  </si>
  <si>
    <t>2,545,361</t>
  </si>
  <si>
    <t>2,590,859</t>
  </si>
  <si>
    <t>Unknown</t>
  </si>
  <si>
    <t>2,296</t>
  </si>
  <si>
    <t>6,537</t>
  </si>
  <si>
    <t>2,419</t>
  </si>
  <si>
    <t>484</t>
  </si>
  <si>
    <t>5,431</t>
  </si>
  <si>
    <t>836</t>
  </si>
  <si>
    <t>1,989</t>
  </si>
  <si>
    <t>Missing</t>
  </si>
  <si>
    <t>1,033</t>
  </si>
  <si>
    <t>1,746</t>
  </si>
  <si>
    <t>659</t>
  </si>
  <si>
    <t>2,570</t>
  </si>
  <si>
    <t>351</t>
  </si>
  <si>
    <t>593</t>
  </si>
  <si>
    <t>734</t>
  </si>
  <si>
    <t>Race</t>
  </si>
  <si>
    <t>American Indian or Alaska Native</t>
  </si>
  <si>
    <t>65,766</t>
  </si>
  <si>
    <t>60,923</t>
  </si>
  <si>
    <t>30,339</t>
  </si>
  <si>
    <t>14,697</t>
  </si>
  <si>
    <t>20,775</t>
  </si>
  <si>
    <t>101,389</t>
  </si>
  <si>
    <t>16,360</t>
  </si>
  <si>
    <t>19,057</t>
  </si>
  <si>
    <t>Asian</t>
  </si>
  <si>
    <t>312,089</t>
  </si>
  <si>
    <t>326,789</t>
  </si>
  <si>
    <t>721,158</t>
  </si>
  <si>
    <t>247,297</t>
  </si>
  <si>
    <t>351,896</t>
  </si>
  <si>
    <t>365,012</t>
  </si>
  <si>
    <t>144,874</t>
  </si>
  <si>
    <t>177,630</t>
  </si>
  <si>
    <t>Black or African American</t>
  </si>
  <si>
    <t>1,481,740</t>
  </si>
  <si>
    <t>832,326</t>
  </si>
  <si>
    <t>1,232,561</t>
  </si>
  <si>
    <t>675,914</t>
  </si>
  <si>
    <t>911,723</t>
  </si>
  <si>
    <t>727,759</t>
  </si>
  <si>
    <t>898,342</t>
  </si>
  <si>
    <t>958,288</t>
  </si>
  <si>
    <t>Native Hawaiian or Other Pacific Islander</t>
  </si>
  <si>
    <t>14,353</t>
  </si>
  <si>
    <t>50,558</t>
  </si>
  <si>
    <t>21,268</t>
  </si>
  <si>
    <t>8,062</t>
  </si>
  <si>
    <t>8,521</t>
  </si>
  <si>
    <t>10,459</t>
  </si>
  <si>
    <t>7,453</t>
  </si>
  <si>
    <t>5,704</t>
  </si>
  <si>
    <t>White</t>
  </si>
  <si>
    <t>5,716,871</t>
  </si>
  <si>
    <t>6,806,788</t>
  </si>
  <si>
    <t>4,258,308</t>
  </si>
  <si>
    <t>2,023,797</t>
  </si>
  <si>
    <t>3,003,795</t>
  </si>
  <si>
    <t>3,339,670</t>
  </si>
  <si>
    <t>4,072,781</t>
  </si>
  <si>
    <t>3,241,088</t>
  </si>
  <si>
    <t>Multiple Race</t>
  </si>
  <si>
    <t>10,593</t>
  </si>
  <si>
    <t>115,926</t>
  </si>
  <si>
    <t>515,553</t>
  </si>
  <si>
    <t>207,489</t>
  </si>
  <si>
    <t>143,799</t>
  </si>
  <si>
    <t>86,658</t>
  </si>
  <si>
    <t>6,354</t>
  </si>
  <si>
    <t>31,557</t>
  </si>
  <si>
    <t>809,057</t>
  </si>
  <si>
    <t>1,266,321</t>
  </si>
  <si>
    <t>658,940</t>
  </si>
  <si>
    <t>738,692</t>
  </si>
  <si>
    <t>568,611</t>
  </si>
  <si>
    <t>831,011</t>
  </si>
  <si>
    <t>571,241</t>
  </si>
  <si>
    <t>1,439,309</t>
  </si>
  <si>
    <t>139,782</t>
  </si>
  <si>
    <t>284,141</t>
  </si>
  <si>
    <t>139,515</t>
  </si>
  <si>
    <t>53,716</t>
  </si>
  <si>
    <t>1,422,038</t>
  </si>
  <si>
    <t>110,458</t>
  </si>
  <si>
    <t>128,646</t>
  </si>
  <si>
    <t>94,774</t>
  </si>
  <si>
    <t>Hispanic Ethnicity</t>
  </si>
  <si>
    <t>Yes</t>
  </si>
  <si>
    <t>556,280</t>
  </si>
  <si>
    <t>1,002,143</t>
  </si>
  <si>
    <t>1,305,924</t>
  </si>
  <si>
    <t>916,624</t>
  </si>
  <si>
    <t>1,166,033</t>
  </si>
  <si>
    <t>1,813,614</t>
  </si>
  <si>
    <t>413,043</t>
  </si>
  <si>
    <t>1,133,252</t>
  </si>
  <si>
    <t>No</t>
  </si>
  <si>
    <t>5,831,807</t>
  </si>
  <si>
    <t>7,352,345</t>
  </si>
  <si>
    <t>5,673,522</t>
  </si>
  <si>
    <t>2,679,614</t>
  </si>
  <si>
    <t>3,759,450</t>
  </si>
  <si>
    <t>3,093,301</t>
  </si>
  <si>
    <t>4,777,797</t>
  </si>
  <si>
    <t>2,710,639</t>
  </si>
  <si>
    <t>1,134,816</t>
  </si>
  <si>
    <t>1,007,005</t>
  </si>
  <si>
    <t>566,683</t>
  </si>
  <si>
    <t>221,347</t>
  </si>
  <si>
    <t>98,143</t>
  </si>
  <si>
    <t>585,886</t>
  </si>
  <si>
    <t>237,802</t>
  </si>
  <si>
    <t>908,359</t>
  </si>
  <si>
    <t>1,027,348</t>
  </si>
  <si>
    <t>382,279</t>
  </si>
  <si>
    <t>31,513</t>
  </si>
  <si>
    <t>152,079</t>
  </si>
  <si>
    <t>1,407,532</t>
  </si>
  <si>
    <t>79,615</t>
  </si>
  <si>
    <t>417,409</t>
  </si>
  <si>
    <t>1,215,157</t>
  </si>
  <si>
    <t>Year</t>
  </si>
  <si>
    <t>2025</t>
  </si>
  <si>
    <t>Area Deprivation Index (ADI) quartile based on 5-digit zip to ADI mapping</t>
  </si>
  <si>
    <t>ADI Quartile 1 (Higher SES)</t>
  </si>
  <si>
    <t>2,621,879</t>
  </si>
  <si>
    <t>3,992,112</t>
  </si>
  <si>
    <t>3,323,256</t>
  </si>
  <si>
    <t>2,147,555</t>
  </si>
  <si>
    <t>3,444,326</t>
  </si>
  <si>
    <t>1,777,945</t>
  </si>
  <si>
    <t>2,180,396</t>
  </si>
  <si>
    <t>1,145,484</t>
  </si>
  <si>
    <t>ADI Quartile 2</t>
  </si>
  <si>
    <t>1,704,149</t>
  </si>
  <si>
    <t>2,007,342</t>
  </si>
  <si>
    <t>1,252,577</t>
  </si>
  <si>
    <t>662,033</t>
  </si>
  <si>
    <t>855,029</t>
  </si>
  <si>
    <t>974,990</t>
  </si>
  <si>
    <t>1,220,764</t>
  </si>
  <si>
    <t>871,903</t>
  </si>
  <si>
    <t>ADI Quartile 3</t>
  </si>
  <si>
    <t>2,314,227</t>
  </si>
  <si>
    <t>1,644,185</t>
  </si>
  <si>
    <t>1,395,576</t>
  </si>
  <si>
    <t>539,337</t>
  </si>
  <si>
    <t>885,199</t>
  </si>
  <si>
    <t>1,395,211</t>
  </si>
  <si>
    <t>1,458,939</t>
  </si>
  <si>
    <t>948,036</t>
  </si>
  <si>
    <t>ADI Quartile 4 (Lower SES)</t>
  </si>
  <si>
    <t>1,350,694</t>
  </si>
  <si>
    <t>918,976</t>
  </si>
  <si>
    <t>1,441,499</t>
  </si>
  <si>
    <t>602,471</t>
  </si>
  <si>
    <t>1,183,497</t>
  </si>
  <si>
    <t>1,300,442</t>
  </si>
  <si>
    <t>866,265</t>
  </si>
  <si>
    <t>890,175</t>
  </si>
  <si>
    <t>559,302</t>
  </si>
  <si>
    <t>1,181,157</t>
  </si>
  <si>
    <t>164,734</t>
  </si>
  <si>
    <t>18,268</t>
  </si>
  <si>
    <t>63,107</t>
  </si>
  <si>
    <t>123,828</t>
  </si>
  <si>
    <t>119,687</t>
  </si>
  <si>
    <t>2,111,809</t>
  </si>
  <si>
    <t>Rural-Urban Commuting Area (RUCA) Codes based on 5-digit zip to RUCA mapping</t>
  </si>
  <si>
    <t>Metropolitan Area</t>
  </si>
  <si>
    <t>6,162,597</t>
  </si>
  <si>
    <t>7,216,986</t>
  </si>
  <si>
    <t>6,777,620</t>
  </si>
  <si>
    <t>3,776,092</t>
  </si>
  <si>
    <t>6,313,514</t>
  </si>
  <si>
    <t>4,568,440</t>
  </si>
  <si>
    <t>4,861,974</t>
  </si>
  <si>
    <t>3,679,428</t>
  </si>
  <si>
    <t>Micropolitan Area</t>
  </si>
  <si>
    <t>1,166,380</t>
  </si>
  <si>
    <t>788,419</t>
  </si>
  <si>
    <t>443,397</t>
  </si>
  <si>
    <t>119,606</t>
  </si>
  <si>
    <t>43,626</t>
  </si>
  <si>
    <t>521,902</t>
  </si>
  <si>
    <t>585,836</t>
  </si>
  <si>
    <t>123,410</t>
  </si>
  <si>
    <t>Small Town</t>
  </si>
  <si>
    <t>432,332</t>
  </si>
  <si>
    <t>404,114</t>
  </si>
  <si>
    <t>205,829</t>
  </si>
  <si>
    <t>44,655</t>
  </si>
  <si>
    <t>29,075</t>
  </si>
  <si>
    <t>212,571</t>
  </si>
  <si>
    <t>160,304</t>
  </si>
  <si>
    <t>60,243</t>
  </si>
  <si>
    <t>Rural</t>
  </si>
  <si>
    <t>290,844</t>
  </si>
  <si>
    <t>283,581</t>
  </si>
  <si>
    <t>69,904</t>
  </si>
  <si>
    <t>18,659</t>
  </si>
  <si>
    <t>14,855</t>
  </si>
  <si>
    <t>185,817</t>
  </si>
  <si>
    <t>133,085</t>
  </si>
  <si>
    <t>37,116</t>
  </si>
  <si>
    <t>498,098</t>
  </si>
  <si>
    <t>1,050,672</t>
  </si>
  <si>
    <t>80,892</t>
  </si>
  <si>
    <t>10,652</t>
  </si>
  <si>
    <t>30,088</t>
  </si>
  <si>
    <t>83,686</t>
  </si>
  <si>
    <t>104,852</t>
  </si>
  <si>
    <t>2,067,210</t>
  </si>
  <si>
    <t>Payer Status</t>
  </si>
  <si>
    <t>Medicaid</t>
  </si>
  <si>
    <t>560,311</t>
  </si>
  <si>
    <t>666,380</t>
  </si>
  <si>
    <t>972,219</t>
  </si>
  <si>
    <t>1,392,833</t>
  </si>
  <si>
    <t>915,681</t>
  </si>
  <si>
    <t>2,619,262</t>
  </si>
  <si>
    <t>845,729</t>
  </si>
  <si>
    <t>430,289</t>
  </si>
  <si>
    <t>Medicare</t>
  </si>
  <si>
    <t>1,305,375</t>
  </si>
  <si>
    <t>1,566,347</t>
  </si>
  <si>
    <t>1,334,962</t>
  </si>
  <si>
    <t>7,626</t>
  </si>
  <si>
    <t>1,473,853</t>
  </si>
  <si>
    <t>610,912</t>
  </si>
  <si>
    <t>1,358,458</t>
  </si>
  <si>
    <t>596,620</t>
  </si>
  <si>
    <t>Private</t>
  </si>
  <si>
    <t>2,794,933</t>
  </si>
  <si>
    <t>4,518,762</t>
  </si>
  <si>
    <t>4,038,948</t>
  </si>
  <si>
    <t>1,801,049</t>
  </si>
  <si>
    <t>3,365,099</t>
  </si>
  <si>
    <t>1,157,034</t>
  </si>
  <si>
    <t>2,576,945</t>
  </si>
  <si>
    <t>1,713,037</t>
  </si>
  <si>
    <t>Other</t>
  </si>
  <si>
    <t>779,769</t>
  </si>
  <si>
    <t>435,594</t>
  </si>
  <si>
    <t>183,891</t>
  </si>
  <si>
    <t>33,255</t>
  </si>
  <si>
    <t>186,223</t>
  </si>
  <si>
    <t>31,232</t>
  </si>
  <si>
    <t>156,248</t>
  </si>
  <si>
    <t>110,743</t>
  </si>
  <si>
    <t>3,109,863</t>
  </si>
  <si>
    <t>2,556,689</t>
  </si>
  <si>
    <t>1,047,622</t>
  </si>
  <si>
    <t>734,901</t>
  </si>
  <si>
    <t>490,302</t>
  </si>
  <si>
    <t>1,153,976</t>
  </si>
  <si>
    <t>908,671</t>
  </si>
  <si>
    <t>3,116,718</t>
  </si>
  <si>
    <t>Face-to-Face Encounter Care Setting  (2025)</t>
  </si>
  <si>
    <t>Ambulatory Visit</t>
  </si>
  <si>
    <t>7,629,151</t>
  </si>
  <si>
    <t>8,755,203</t>
  </si>
  <si>
    <t>6,580,546</t>
  </si>
  <si>
    <t>3,478,198</t>
  </si>
  <si>
    <t>5,546,088</t>
  </si>
  <si>
    <t>5,289,024</t>
  </si>
  <si>
    <t>5,189,599</t>
  </si>
  <si>
    <t>4,074,028</t>
  </si>
  <si>
    <t>Emergency Department Visit</t>
  </si>
  <si>
    <t>1,779,327</t>
  </si>
  <si>
    <t>1,693,766</t>
  </si>
  <si>
    <t>1,423,074</t>
  </si>
  <si>
    <t>867,808</t>
  </si>
  <si>
    <t>1,340,477</t>
  </si>
  <si>
    <t>201,378</t>
  </si>
  <si>
    <t>1,125,261</t>
  </si>
  <si>
    <t>1,633,121</t>
  </si>
  <si>
    <t>Emergency to Inpatient Stay</t>
  </si>
  <si>
    <t>311,677</t>
  </si>
  <si>
    <t>173,312</t>
  </si>
  <si>
    <t>157,366</t>
  </si>
  <si>
    <t>25,896</t>
  </si>
  <si>
    <t>283,078</t>
  </si>
  <si>
    <t>20,639</t>
  </si>
  <si>
    <t>202,184</t>
  </si>
  <si>
    <t>207,033</t>
  </si>
  <si>
    <t>Inpatient Hospital Stay</t>
  </si>
  <si>
    <t>478,042</t>
  </si>
  <si>
    <t>605,032</t>
  </si>
  <si>
    <t>539,667</t>
  </si>
  <si>
    <t>212,921</t>
  </si>
  <si>
    <t>563,108</t>
  </si>
  <si>
    <t>78,156</t>
  </si>
  <si>
    <t>314,142</t>
  </si>
  <si>
    <t>566,474</t>
  </si>
  <si>
    <t>Non-Acute Institutional Stay</t>
  </si>
  <si>
    <t>24,235</t>
  </si>
  <si>
    <t>8,747</t>
  </si>
  <si>
    <t>32,747</t>
  </si>
  <si>
    <t>424</t>
  </si>
  <si>
    <t>5,945</t>
  </si>
  <si>
    <t>599,648</t>
  </si>
  <si>
    <t>Observation Stay</t>
  </si>
  <si>
    <t>123,752</t>
  </si>
  <si>
    <t>98,666</t>
  </si>
  <si>
    <t>178,880</t>
  </si>
  <si>
    <t>73,376</t>
  </si>
  <si>
    <t>3,060</t>
  </si>
  <si>
    <t>34,248</t>
  </si>
  <si>
    <t>142,605</t>
  </si>
  <si>
    <t>Telehealth</t>
  </si>
  <si>
    <t>1,349,658</t>
  </si>
  <si>
    <t>1,272,698</t>
  </si>
  <si>
    <t>1,160,729</t>
  </si>
  <si>
    <t>414,400</t>
  </si>
  <si>
    <t>1,056,662</t>
  </si>
  <si>
    <t>1,414,928</t>
  </si>
  <si>
    <t>995,409</t>
  </si>
  <si>
    <t>503,708</t>
  </si>
  <si>
    <t>Availability of Zip 5 Data</t>
  </si>
  <si>
    <t>Total Number of Unique Patients</t>
  </si>
  <si>
    <t>8,054,142</t>
  </si>
  <si>
    <t>8,804,800</t>
  </si>
  <si>
    <t>7,504,244</t>
  </si>
  <si>
    <t>3,959,852</t>
  </si>
  <si>
    <t>6,402,201</t>
  </si>
  <si>
    <t>5,489,637</t>
  </si>
  <si>
    <t>5,742,735</t>
  </si>
  <si>
    <t>3,902,061</t>
  </si>
  <si>
    <t>Availability of State Data</t>
  </si>
  <si>
    <t>8,055,232</t>
  </si>
  <si>
    <t>9,684,105</t>
  </si>
  <si>
    <t>7,505,896</t>
  </si>
  <si>
    <t>3,929,434</t>
  </si>
  <si>
    <t>6,401,582</t>
  </si>
  <si>
    <t>5,517,136</t>
  </si>
  <si>
    <t>5,737,474</t>
  </si>
  <si>
    <t>3,720,705</t>
  </si>
  <si>
    <t>Availability of Zip 5 or State Data</t>
  </si>
  <si>
    <t>8,055,244</t>
  </si>
  <si>
    <t>9,717,195</t>
  </si>
  <si>
    <t>7,506,228</t>
  </si>
  <si>
    <t>3,960,148</t>
  </si>
  <si>
    <t>6,402,246</t>
  </si>
  <si>
    <t>5,517,147</t>
  </si>
  <si>
    <t>5,743,434</t>
  </si>
  <si>
    <t>3,943,582</t>
  </si>
  <si>
    <t>Availability of Zip 5 and State Data</t>
  </si>
  <si>
    <t>8,054,130</t>
  </si>
  <si>
    <t>8,771,710</t>
  </si>
  <si>
    <t>7,503,912</t>
  </si>
  <si>
    <t>3,929,138</t>
  </si>
  <si>
    <t>6,401,537</t>
  </si>
  <si>
    <t>5,489,626</t>
  </si>
  <si>
    <t>5,736,775</t>
  </si>
  <si>
    <t>3,679,184</t>
  </si>
  <si>
    <t>US State</t>
  </si>
  <si>
    <t>Alabama</t>
  </si>
  <si>
    <t>33,414</t>
  </si>
  <si>
    <t>1,436</t>
  </si>
  <si>
    <t>9,526</t>
  </si>
  <si>
    <t>2,740</t>
  </si>
  <si>
    <t>648</t>
  </si>
  <si>
    <t>62,372</t>
  </si>
  <si>
    <t>795</t>
  </si>
  <si>
    <t>332,222</t>
  </si>
  <si>
    <t>Alaska</t>
  </si>
  <si>
    <t>2,190</t>
  </si>
  <si>
    <t>1,268</t>
  </si>
  <si>
    <t>481</t>
  </si>
  <si>
    <t>3,050</t>
  </si>
  <si>
    <t>169</t>
  </si>
  <si>
    <t>6,549</t>
  </si>
  <si>
    <t>184</t>
  </si>
  <si>
    <t>5,110</t>
  </si>
  <si>
    <t>Arizona</t>
  </si>
  <si>
    <t>140,024</t>
  </si>
  <si>
    <t>15,102</t>
  </si>
  <si>
    <t>2,796</t>
  </si>
  <si>
    <t>746</t>
  </si>
  <si>
    <t>1,296</t>
  </si>
  <si>
    <t>57,071</t>
  </si>
  <si>
    <t>1,264</t>
  </si>
  <si>
    <t>809</t>
  </si>
  <si>
    <t>Arkansas</t>
  </si>
  <si>
    <t>3,483</t>
  </si>
  <si>
    <t>5,158</t>
  </si>
  <si>
    <t>4,311</t>
  </si>
  <si>
    <t>336</t>
  </si>
  <si>
    <t>540</t>
  </si>
  <si>
    <t>23,785</t>
  </si>
  <si>
    <t>338</t>
  </si>
  <si>
    <t>233,075</t>
  </si>
  <si>
    <t>California</t>
  </si>
  <si>
    <t>452,272</t>
  </si>
  <si>
    <t>1,107,296</t>
  </si>
  <si>
    <t>2,961,955</t>
  </si>
  <si>
    <t>234,224</t>
  </si>
  <si>
    <t>8,998</t>
  </si>
  <si>
    <t>1,532,160</t>
  </si>
  <si>
    <t>4,101</t>
  </si>
  <si>
    <t>4,010</t>
  </si>
  <si>
    <t>Colorado</t>
  </si>
  <si>
    <t>6,306</t>
  </si>
  <si>
    <t>10,286</t>
  </si>
  <si>
    <t>2,396</t>
  </si>
  <si>
    <t>298,692</t>
  </si>
  <si>
    <t>1,643</t>
  </si>
  <si>
    <t>13,625</t>
  </si>
  <si>
    <t>1,294</t>
  </si>
  <si>
    <t>1,619</t>
  </si>
  <si>
    <t>Connecticut</t>
  </si>
  <si>
    <t>1,843</t>
  </si>
  <si>
    <t>1,005</t>
  </si>
  <si>
    <t>625</t>
  </si>
  <si>
    <t>475</t>
  </si>
  <si>
    <t>39,072</t>
  </si>
  <si>
    <t>56,224</t>
  </si>
  <si>
    <t>1,708</t>
  </si>
  <si>
    <t>1,466</t>
  </si>
  <si>
    <t>Delaware</t>
  </si>
  <si>
    <t>568</t>
  </si>
  <si>
    <t>242</t>
  </si>
  <si>
    <t>181</t>
  </si>
  <si>
    <t>110,083</t>
  </si>
  <si>
    <t>1,930</t>
  </si>
  <si>
    <t>189</t>
  </si>
  <si>
    <t>10,931</t>
  </si>
  <si>
    <t>506</t>
  </si>
  <si>
    <t>District of Columbia</t>
  </si>
  <si>
    <t>867</t>
  </si>
  <si>
    <t>511</t>
  </si>
  <si>
    <t>460</t>
  </si>
  <si>
    <t>102,876</t>
  </si>
  <si>
    <t>1,379</t>
  </si>
  <si>
    <t>174</t>
  </si>
  <si>
    <t>48,087</t>
  </si>
  <si>
    <t>260</t>
  </si>
  <si>
    <t>Florida</t>
  </si>
  <si>
    <t>165,783</t>
  </si>
  <si>
    <t>12,212</t>
  </si>
  <si>
    <t>7,854</t>
  </si>
  <si>
    <t>238,540</t>
  </si>
  <si>
    <t>61,157</t>
  </si>
  <si>
    <t>1,935</t>
  </si>
  <si>
    <t>82,424</t>
  </si>
  <si>
    <t>2,362,588</t>
  </si>
  <si>
    <t>Georgia</t>
  </si>
  <si>
    <t>312,415</t>
  </si>
  <si>
    <t>3,228</t>
  </si>
  <si>
    <t>2,649</t>
  </si>
  <si>
    <t>5,205</t>
  </si>
  <si>
    <t>2,280</t>
  </si>
  <si>
    <t>17,745</t>
  </si>
  <si>
    <t>2,583</t>
  </si>
  <si>
    <t>20,572</t>
  </si>
  <si>
    <t>Hawaii</t>
  </si>
  <si>
    <t>1,854</t>
  </si>
  <si>
    <t>1,672</t>
  </si>
  <si>
    <t>1,370</t>
  </si>
  <si>
    <t>316</t>
  </si>
  <si>
    <t>303</t>
  </si>
  <si>
    <t>4,782</t>
  </si>
  <si>
    <t>212</t>
  </si>
  <si>
    <t>201</t>
  </si>
  <si>
    <t>Idaho</t>
  </si>
  <si>
    <t>2,018</t>
  </si>
  <si>
    <t>65,337</t>
  </si>
  <si>
    <t>1,280</t>
  </si>
  <si>
    <t>1,128</t>
  </si>
  <si>
    <t>180</t>
  </si>
  <si>
    <t>130,008</t>
  </si>
  <si>
    <t>163</t>
  </si>
  <si>
    <t>266</t>
  </si>
  <si>
    <t>Illinois</t>
  </si>
  <si>
    <t>20,883</t>
  </si>
  <si>
    <t>362,707</t>
  </si>
  <si>
    <t>2,805</t>
  </si>
  <si>
    <t>176,815</t>
  </si>
  <si>
    <t>2,368</t>
  </si>
  <si>
    <t>306,685</t>
  </si>
  <si>
    <t>458,208</t>
  </si>
  <si>
    <t>3,909</t>
  </si>
  <si>
    <t>Indiana</t>
  </si>
  <si>
    <t>7,517</t>
  </si>
  <si>
    <t>2,742</t>
  </si>
  <si>
    <t>905</t>
  </si>
  <si>
    <t>21,073</t>
  </si>
  <si>
    <t>604</t>
  </si>
  <si>
    <t>78,813</t>
  </si>
  <si>
    <t>12,698</t>
  </si>
  <si>
    <t>1,979</t>
  </si>
  <si>
    <t>Iowa</t>
  </si>
  <si>
    <t>40,402</t>
  </si>
  <si>
    <t>419,195</t>
  </si>
  <si>
    <t>465</t>
  </si>
  <si>
    <t>340</t>
  </si>
  <si>
    <t>198</t>
  </si>
  <si>
    <t>184,863</t>
  </si>
  <si>
    <t>489</t>
  </si>
  <si>
    <t>503</t>
  </si>
  <si>
    <t>Kansas</t>
  </si>
  <si>
    <t>3,957</t>
  </si>
  <si>
    <t>349,752</t>
  </si>
  <si>
    <t>657</t>
  </si>
  <si>
    <t>1,134</t>
  </si>
  <si>
    <t>360</t>
  </si>
  <si>
    <t>10,432</t>
  </si>
  <si>
    <t>366</t>
  </si>
  <si>
    <t>479</t>
  </si>
  <si>
    <t>Kentucky</t>
  </si>
  <si>
    <t>45,387</t>
  </si>
  <si>
    <t>1,740</t>
  </si>
  <si>
    <t>632</t>
  </si>
  <si>
    <t>57,598</t>
  </si>
  <si>
    <t>411</t>
  </si>
  <si>
    <t>44,545</t>
  </si>
  <si>
    <t>2,390</t>
  </si>
  <si>
    <t>1,674</t>
  </si>
  <si>
    <t>Louisiana</t>
  </si>
  <si>
    <t>2,081</t>
  </si>
  <si>
    <t>4,198</t>
  </si>
  <si>
    <t>2,048,325</t>
  </si>
  <si>
    <t>2,295</t>
  </si>
  <si>
    <t>4,835</t>
  </si>
  <si>
    <t>2,438</t>
  </si>
  <si>
    <t>509</t>
  </si>
  <si>
    <t>1,811</t>
  </si>
  <si>
    <t>Maine</t>
  </si>
  <si>
    <t>631</t>
  </si>
  <si>
    <t>327</t>
  </si>
  <si>
    <t>86</t>
  </si>
  <si>
    <t>804</t>
  </si>
  <si>
    <t>18,031</t>
  </si>
  <si>
    <t>672</t>
  </si>
  <si>
    <t>564</t>
  </si>
  <si>
    <t>Maryland</t>
  </si>
  <si>
    <t>3,872</t>
  </si>
  <si>
    <t>1,617</t>
  </si>
  <si>
    <t>293,528</t>
  </si>
  <si>
    <t>3,552</t>
  </si>
  <si>
    <t>9,665</t>
  </si>
  <si>
    <t>798,238</t>
  </si>
  <si>
    <t>2,101</t>
  </si>
  <si>
    <t>Massachusetts</t>
  </si>
  <si>
    <t>2,464</t>
  </si>
  <si>
    <t>1,833</t>
  </si>
  <si>
    <t>1,507</t>
  </si>
  <si>
    <t>496</t>
  </si>
  <si>
    <t>5,812</t>
  </si>
  <si>
    <t>218,782</t>
  </si>
  <si>
    <t>235,636</t>
  </si>
  <si>
    <t>3,394</t>
  </si>
  <si>
    <t>Michigan</t>
  </si>
  <si>
    <t>11,344</t>
  </si>
  <si>
    <t>6,588</t>
  </si>
  <si>
    <t>1,452</t>
  </si>
  <si>
    <t>1,375</t>
  </si>
  <si>
    <t>1,494</t>
  </si>
  <si>
    <t>2,242</t>
  </si>
  <si>
    <t>511,398</t>
  </si>
  <si>
    <t>4,507</t>
  </si>
  <si>
    <t>Minnesota</t>
  </si>
  <si>
    <t>736,934</t>
  </si>
  <si>
    <t>985,518</t>
  </si>
  <si>
    <t>364</t>
  </si>
  <si>
    <t>605</t>
  </si>
  <si>
    <t>115,054</t>
  </si>
  <si>
    <t>980</t>
  </si>
  <si>
    <t>15,162</t>
  </si>
  <si>
    <t>Mississippi</t>
  </si>
  <si>
    <t>3,949</t>
  </si>
  <si>
    <t>1,146</t>
  </si>
  <si>
    <t>118,710</t>
  </si>
  <si>
    <t>342</t>
  </si>
  <si>
    <t>504</t>
  </si>
  <si>
    <t>268</t>
  </si>
  <si>
    <t>389</t>
  </si>
  <si>
    <t>7,499</t>
  </si>
  <si>
    <t>Missouri</t>
  </si>
  <si>
    <t>6,367</t>
  </si>
  <si>
    <t>1,285,811</t>
  </si>
  <si>
    <t>1,388</t>
  </si>
  <si>
    <t>589</t>
  </si>
  <si>
    <t>698</t>
  </si>
  <si>
    <t>69,668</t>
  </si>
  <si>
    <t>913</t>
  </si>
  <si>
    <t>1,870</t>
  </si>
  <si>
    <t>Montana</t>
  </si>
  <si>
    <t>3,648</t>
  </si>
  <si>
    <t>7,393</t>
  </si>
  <si>
    <t>536</t>
  </si>
  <si>
    <t>2,783</t>
  </si>
  <si>
    <t>195</t>
  </si>
  <si>
    <t>12,516</t>
  </si>
  <si>
    <t>192</t>
  </si>
  <si>
    <t>153</t>
  </si>
  <si>
    <t>Nebraska</t>
  </si>
  <si>
    <t>2,966</t>
  </si>
  <si>
    <t>360,080</t>
  </si>
  <si>
    <t>288</t>
  </si>
  <si>
    <t>1,078</t>
  </si>
  <si>
    <t>146</t>
  </si>
  <si>
    <t>8,374</t>
  </si>
  <si>
    <t>200</t>
  </si>
  <si>
    <t>1,847</t>
  </si>
  <si>
    <t>Nevada</t>
  </si>
  <si>
    <t>7,127</t>
  </si>
  <si>
    <t>48,772</t>
  </si>
  <si>
    <t>5,800</t>
  </si>
  <si>
    <t>876</t>
  </si>
  <si>
    <t>951</t>
  </si>
  <si>
    <t>49,875</t>
  </si>
  <si>
    <t>523</t>
  </si>
  <si>
    <t>New Hampshire</t>
  </si>
  <si>
    <t>622</t>
  </si>
  <si>
    <t>450</t>
  </si>
  <si>
    <t>222</t>
  </si>
  <si>
    <t>81</t>
  </si>
  <si>
    <t>817</t>
  </si>
  <si>
    <t>402</t>
  </si>
  <si>
    <t>1,249</t>
  </si>
  <si>
    <t>636</t>
  </si>
  <si>
    <t>New Jersey</t>
  </si>
  <si>
    <t>3,708</t>
  </si>
  <si>
    <t>1,928</t>
  </si>
  <si>
    <t>1,816</t>
  </si>
  <si>
    <t>117,251</t>
  </si>
  <si>
    <t>225,276</t>
  </si>
  <si>
    <t>86,328</t>
  </si>
  <si>
    <t>18,570</t>
  </si>
  <si>
    <t>4,139</t>
  </si>
  <si>
    <t>New Mexico</t>
  </si>
  <si>
    <t>6,488</t>
  </si>
  <si>
    <t>2,349</t>
  </si>
  <si>
    <t>1,237</t>
  </si>
  <si>
    <t>2,027</t>
  </si>
  <si>
    <t>616</t>
  </si>
  <si>
    <t>297</t>
  </si>
  <si>
    <t>362</t>
  </si>
  <si>
    <t>265</t>
  </si>
  <si>
    <t>New York</t>
  </si>
  <si>
    <t>7,916</t>
  </si>
  <si>
    <t>4,846</t>
  </si>
  <si>
    <t>3,589</t>
  </si>
  <si>
    <t>3,743</t>
  </si>
  <si>
    <t>4,977,215</t>
  </si>
  <si>
    <t>88,843</t>
  </si>
  <si>
    <t>73,525</t>
  </si>
  <si>
    <t>8,312</t>
  </si>
  <si>
    <t>North Carolina</t>
  </si>
  <si>
    <t>3,963,246</t>
  </si>
  <si>
    <t>2,838</t>
  </si>
  <si>
    <t>1,969</t>
  </si>
  <si>
    <t>1,250</t>
  </si>
  <si>
    <t>3,976</t>
  </si>
  <si>
    <t>166,557</t>
  </si>
  <si>
    <t>4,353</t>
  </si>
  <si>
    <t>3,994</t>
  </si>
  <si>
    <t>North Dakota</t>
  </si>
  <si>
    <t>116,531</t>
  </si>
  <si>
    <t>1,403</t>
  </si>
  <si>
    <t>142</t>
  </si>
  <si>
    <t>113</t>
  </si>
  <si>
    <t>59</t>
  </si>
  <si>
    <t>363</t>
  </si>
  <si>
    <t>82</t>
  </si>
  <si>
    <t>Ohio</t>
  </si>
  <si>
    <t>4,230</t>
  </si>
  <si>
    <t>2,446</t>
  </si>
  <si>
    <t>1,287</t>
  </si>
  <si>
    <t>517,989</t>
  </si>
  <si>
    <t>1,544</t>
  </si>
  <si>
    <t>157,248</t>
  </si>
  <si>
    <t>545,122</t>
  </si>
  <si>
    <t>3,598</t>
  </si>
  <si>
    <t>Oklahoma</t>
  </si>
  <si>
    <t>2,780</t>
  </si>
  <si>
    <t>5,257</t>
  </si>
  <si>
    <t>6,170</t>
  </si>
  <si>
    <t>650</t>
  </si>
  <si>
    <t>624</t>
  </si>
  <si>
    <t>108,572</t>
  </si>
  <si>
    <t>375</t>
  </si>
  <si>
    <t>2,351</t>
  </si>
  <si>
    <t>Oregon</t>
  </si>
  <si>
    <t>2,980</t>
  </si>
  <si>
    <t>3,211</t>
  </si>
  <si>
    <t>6,043</t>
  </si>
  <si>
    <t>981</t>
  </si>
  <si>
    <t>508</t>
  </si>
  <si>
    <t>639,484</t>
  </si>
  <si>
    <t>452</t>
  </si>
  <si>
    <t>458</t>
  </si>
  <si>
    <t>Pennsylvania</t>
  </si>
  <si>
    <t>4,695</t>
  </si>
  <si>
    <t>2,364</t>
  </si>
  <si>
    <t>1,569</t>
  </si>
  <si>
    <t>490,621</t>
  </si>
  <si>
    <t>15,978</t>
  </si>
  <si>
    <t>31,008</t>
  </si>
  <si>
    <t>2,832,292</t>
  </si>
  <si>
    <t>4,891</t>
  </si>
  <si>
    <t>Rhode Island</t>
  </si>
  <si>
    <t>337</t>
  </si>
  <si>
    <t>226</t>
  </si>
  <si>
    <t>176</t>
  </si>
  <si>
    <t>74</t>
  </si>
  <si>
    <t>1,119</t>
  </si>
  <si>
    <t>477</t>
  </si>
  <si>
    <t>894</t>
  </si>
  <si>
    <t>494</t>
  </si>
  <si>
    <t>South Carolina</t>
  </si>
  <si>
    <t>737,523</t>
  </si>
  <si>
    <t>1,384</t>
  </si>
  <si>
    <t>1,040</t>
  </si>
  <si>
    <t>733</t>
  </si>
  <si>
    <t>2,761</t>
  </si>
  <si>
    <t>22,988</t>
  </si>
  <si>
    <t>2,687</t>
  </si>
  <si>
    <t>2,679</t>
  </si>
  <si>
    <t>South Dakota</t>
  </si>
  <si>
    <t>9,061</t>
  </si>
  <si>
    <t>3,827</t>
  </si>
  <si>
    <t>359</t>
  </si>
  <si>
    <t>352</t>
  </si>
  <si>
    <t>94</t>
  </si>
  <si>
    <t>7,602</t>
  </si>
  <si>
    <t>183</t>
  </si>
  <si>
    <t>225</t>
  </si>
  <si>
    <t>Tennessee</t>
  </si>
  <si>
    <t>804,252</t>
  </si>
  <si>
    <t>2,983</t>
  </si>
  <si>
    <t>2,149</t>
  </si>
  <si>
    <t>1,481</t>
  </si>
  <si>
    <t>1,357</t>
  </si>
  <si>
    <t>4,649</t>
  </si>
  <si>
    <t>1,883</t>
  </si>
  <si>
    <t>6,637</t>
  </si>
  <si>
    <t>Texas</t>
  </si>
  <si>
    <t>12,802</t>
  </si>
  <si>
    <t>1,159,539</t>
  </si>
  <si>
    <t>2,285,108</t>
  </si>
  <si>
    <t>822,347</t>
  </si>
  <si>
    <t>1,018,202</t>
  </si>
  <si>
    <t>64,013</t>
  </si>
  <si>
    <t>3,879</t>
  </si>
  <si>
    <t>8,380</t>
  </si>
  <si>
    <t>Utah</t>
  </si>
  <si>
    <t>1,574</t>
  </si>
  <si>
    <t>2,550,580</t>
  </si>
  <si>
    <t>979</t>
  </si>
  <si>
    <t>313</t>
  </si>
  <si>
    <t>407</t>
  </si>
  <si>
    <t>2,500</t>
  </si>
  <si>
    <t>357</t>
  </si>
  <si>
    <t>Vermont</t>
  </si>
  <si>
    <t>371</t>
  </si>
  <si>
    <t>291</t>
  </si>
  <si>
    <t>154</t>
  </si>
  <si>
    <t>63</t>
  </si>
  <si>
    <t>105</t>
  </si>
  <si>
    <t>249</t>
  </si>
  <si>
    <t>Virginia</t>
  </si>
  <si>
    <t>48,715</t>
  </si>
  <si>
    <t>1,999</t>
  </si>
  <si>
    <t>197,615</t>
  </si>
  <si>
    <t>3,755</t>
  </si>
  <si>
    <t>717</t>
  </si>
  <si>
    <t>44,088</t>
  </si>
  <si>
    <t>2,844</t>
  </si>
  <si>
    <t>Washington</t>
  </si>
  <si>
    <t>4,579</t>
  </si>
  <si>
    <t>5,525</t>
  </si>
  <si>
    <t>3,823</t>
  </si>
  <si>
    <t>201,401</t>
  </si>
  <si>
    <t>1,412</t>
  </si>
  <si>
    <t>717,932</t>
  </si>
  <si>
    <t>927</t>
  </si>
  <si>
    <t>983</t>
  </si>
  <si>
    <t>West Virginia</t>
  </si>
  <si>
    <t>3,171</t>
  </si>
  <si>
    <t>234</t>
  </si>
  <si>
    <t>159</t>
  </si>
  <si>
    <t>5,013</t>
  </si>
  <si>
    <t>175</t>
  </si>
  <si>
    <t>381</t>
  </si>
  <si>
    <t>24,728</t>
  </si>
  <si>
    <t>454</t>
  </si>
  <si>
    <t>Wisconsin</t>
  </si>
  <si>
    <t>293,939</t>
  </si>
  <si>
    <t>714,700</t>
  </si>
  <si>
    <t>776</t>
  </si>
  <si>
    <t>764</t>
  </si>
  <si>
    <t>515</t>
  </si>
  <si>
    <t>159,424</t>
  </si>
  <si>
    <t>1,666</t>
  </si>
  <si>
    <t>1,541</t>
  </si>
  <si>
    <t>Wyoming</t>
  </si>
  <si>
    <t>1,343</t>
  </si>
  <si>
    <t>23,731</t>
  </si>
  <si>
    <t>280</t>
  </si>
  <si>
    <t>4,852</t>
  </si>
  <si>
    <t>213</t>
  </si>
  <si>
    <t>17,588</t>
  </si>
  <si>
    <t>128</t>
  </si>
  <si>
    <t>92</t>
  </si>
  <si>
    <t>Territories</t>
  </si>
  <si>
    <t>Puerto Rico</t>
  </si>
  <si>
    <t>155</t>
  </si>
  <si>
    <t>109</t>
  </si>
  <si>
    <t>72</t>
  </si>
  <si>
    <t>573</t>
  </si>
  <si>
    <t>723</t>
  </si>
  <si>
    <t>Virgin Islands</t>
  </si>
  <si>
    <t>232</t>
  </si>
  <si>
    <t>58</t>
  </si>
  <si>
    <t>30</t>
  </si>
  <si>
    <t>26</t>
  </si>
  <si>
    <t>160</t>
  </si>
  <si>
    <t>1,300</t>
  </si>
  <si>
    <t>513</t>
  </si>
  <si>
    <t>126,868</t>
  </si>
  <si>
    <t>2,806</t>
  </si>
  <si>
    <t>439</t>
  </si>
  <si>
    <t>54</t>
  </si>
  <si>
    <t>33</t>
  </si>
  <si>
    <t>1,175</t>
  </si>
  <si>
    <t>654,216</t>
  </si>
  <si>
    <t>59,667</t>
  </si>
  <si>
    <t>71,746</t>
  </si>
  <si>
    <t>40,230</t>
  </si>
  <si>
    <t>29,576</t>
  </si>
  <si>
    <t>255,996</t>
  </si>
  <si>
    <t>108,577</t>
  </si>
  <si>
    <t>2,246,702</t>
  </si>
  <si>
    <t>Report contains data from 74 data partners.</t>
  </si>
  <si>
    <t>About PCORnet® Population Insights Reports </t>
  </si>
  <si>
    <t>Additional methods and information used to specify the query and define the cohorts are available upon request by emailing frontdoor@pcornet.org.</t>
  </si>
  <si>
    <t>Investigators pursuing a funding opportunity who are interested in characterizing additional conditions across PCORnet that are not specified in these reports should contact the PCORnet® Front Door.</t>
  </si>
  <si>
    <t>To ensure PCORnet data resources are of high quality for research and to mitigate the limitations above, all PCORnet-accessible data resources undergo rigorous quality curation and screening as part of quarterly coordinated data quality assessment. For more information on data curation activities and strategies to improve data quality for PCORnet, please contact frontdoor@pcornet.org.</t>
  </si>
  <si>
    <t>Disclaimer</t>
  </si>
  <si>
    <t>PCORnet® is intended to improve the nation’s capacity to efficiently conduct patient-centered health research, particularly CER, by providing a large, highly representative network of health data, research expertise, and patient insights. PCORnet has been developed with funding from the Patient-Centered Outcomes Research Institute® (PCORI®).</t>
  </si>
  <si>
    <t>Network queries that return only aggregate or limited data sets are covered by the PCORnet® Master Data Sharing Agreement, and site-level blanket Institutional Review Board approvals. The statements presented in this report do not necessarily represent the views of PCORI or other organizations participating in, collaborating with, or funding PCORnet.</t>
  </si>
  <si>
    <t>For questions, comments, or suggestions related to this PCORnet® Front Door query or other PCORnet queries, please contact frontdoor@pcornet.org.</t>
  </si>
  <si>
    <t>Cite this data report</t>
  </si>
  <si>
    <t>Data available in this report are meant to illustrate the capabilities of PCORnet. You can cite this data report for publications or proposals, or contact the PCORnet® Front Door for a more comprehensive data request.</t>
  </si>
  <si>
    <t>Funding Statement</t>
  </si>
  <si>
    <t>The report was funded by PCORI through PCORI Awards (RI-DCRI-01-PS11, RI-VUMC-01-PS10, RI-DCRI-01-PS10, RI-OCHIN-01-PS8, RI-MISSOURI-01-PS8 , RI-CORNELL-01-PS8, RI-FLORIDA-01-PS8, RI-PITT-01-PS8, RI-CHOP-01-PS10, RI-LPHI-01-PS8, RI-VUMC-01-PS9).</t>
  </si>
  <si>
    <t>The statements presented in this report are solely the responsibility of the author and do not necessarily represent the views of other organizations participating in, collaborating with or funding PCORnet or of PCORI.</t>
  </si>
  <si>
    <t>PCORnet® is intended to improve the nation’s capacity to efficiently conduct patient-centered health research, particularly comparative clinical effectiveness research (CER), by providing a large, highly representative network of health data, research expertise, and patient insights. PCORnet has been developed with funding from the Patient-Centered Outcomes Research Institute® (PCORI®).</t>
  </si>
  <si>
    <t>Characteristics of the Patient Population with a Face-to-Face Encounter in 2025 Across the Clinical Research Networks Participating in PCORnet®</t>
  </si>
  <si>
    <t>PCORnet® Master Data Sharing Agreement</t>
  </si>
  <si>
    <t>Data Scale, Quality and Security in PCORnet®</t>
  </si>
  <si>
    <t xml:space="preserve">Data Privacy Statement for PCORnet® </t>
  </si>
  <si>
    <t>For more information, please see:</t>
  </si>
  <si>
    <t>The PCORnet® Population Insights Reports are available to the public to support an understanding of ways PCORnet data resources and expertise can be used to conduct national-scale, patient-centered health research to improve evidence and support patient-centered care for the given condition. The Coordinating Center for PCORnet® collaborated with the Patient-Centered Outcomes Research Institute® (PCORI®) to develop the specifications and criteria for these reports.</t>
  </si>
  <si>
    <r>
      <t>Sample citation</t>
    </r>
    <r>
      <rPr>
        <sz val="11"/>
        <color rgb="FF20224C"/>
        <rFont val="Calibri"/>
        <family val="2"/>
        <scheme val="minor"/>
      </rPr>
      <t xml:space="preserve">
The National Patient-Centered Clinical Research </t>
    </r>
    <r>
      <rPr>
        <sz val="11"/>
        <rFont val="Calibri"/>
        <family val="2"/>
        <scheme val="minor"/>
      </rPr>
      <t xml:space="preserve">Network® </t>
    </r>
    <r>
      <rPr>
        <sz val="11"/>
        <color rgb="FF20224C"/>
        <rFont val="Calibri"/>
        <family val="2"/>
        <scheme val="minor"/>
      </rPr>
      <t>(PCORnet®). Updated June 23, 2026. Accessed July 12, 2026. https://pcornet.org/data/population-insights-network-characteristics/</t>
    </r>
  </si>
  <si>
    <t>Methodology and Limitations</t>
  </si>
  <si>
    <t>Age represents age at the Health Event of Interest (HEI). The aggregated PCORnet-level mean ages were calculated with a weighted mean, weighting by total cohort size at each DataMart. The aggregated PCORnet-level standard deviation of ages are calculated using a pooled standard deviation with unequal sample sizes, where the sample size is the cohort size at each DataMart. DataMarts in which there was a cohort of size 1 are excluded for calculation of these standard deviations</t>
  </si>
  <si>
    <t>See Background tab for information on methodology and limitations.</t>
  </si>
  <si>
    <t xml:space="preserve">In general, these reports identify demographic and geographic characteristics of the general patient population with at least 1 face-to-face encounter at a site participating in PCORnet during a 1-year query look-back period.  From this reference population, the query characterizes patients who had a diagnosis code for any of the given conditions of interest in their electronic health record (EHR) within a 5-year period. The data query also described additional co-occurring conditions, utilization of health care settings, and stratified the population by specific subspecialties which commonly treat patients with the condition. Given the extensiveness of these reports, not all data are reflected in the data visualization tool. Please note that these reports represent people receiving care at these institutions and are not a true measure of the prevalence of a condition across a region. </t>
  </si>
  <si>
    <r>
      <t>Data presented are descriptive and derived from diagnosis and procedure codes collected in the EHR</t>
    </r>
    <r>
      <rPr>
        <u/>
        <sz val="11"/>
        <rFont val="Calibri"/>
        <family val="2"/>
        <scheme val="minor"/>
      </rPr>
      <t xml:space="preserve"> </t>
    </r>
    <r>
      <rPr>
        <sz val="11"/>
        <rFont val="Calibri"/>
        <family val="2"/>
        <scheme val="minor"/>
      </rPr>
      <t xml:space="preserve">during health care encounters. </t>
    </r>
    <r>
      <rPr>
        <b/>
        <sz val="11"/>
        <rFont val="Calibri"/>
        <family val="2"/>
        <scheme val="minor"/>
      </rPr>
      <t>Rows and percentages may not add up to the total due to missing values and/or if counts are less than 11. If counts are between 1-10, then they are reported as 0 to protect patient privacy and risk of identification from aggregate values as outlined in the Data Privacy Statement for PCORnet®.</t>
    </r>
    <r>
      <rPr>
        <sz val="11"/>
        <rFont val="Calibri"/>
        <family val="2"/>
        <scheme val="minor"/>
      </rPr>
      <t xml:space="preserve"> No inferential analyses were conducted to compare populations or test hypotheses, as these are descriptive data only. Limitations with any EHR data analysis are applicable to this data, including the possibility for misclassification due to imperfect algorithms and lack of consistent definition of enrollment to define cohorts, in addition to limitations associated with processes to collect clinical data during health care encounters, including collection of demographic information. Data should be interpreted with these limitations in mind.</t>
    </r>
  </si>
  <si>
    <t>53,658,361</t>
  </si>
  <si>
    <t>100 %</t>
  </si>
  <si>
    <t>41.6</t>
  </si>
  <si>
    <t>7,114,159</t>
  </si>
  <si>
    <t>6,546,740</t>
  </si>
  <si>
    <t>8,506,737</t>
  </si>
  <si>
    <t>12,332,629</t>
  </si>
  <si>
    <t>6,711,380</t>
  </si>
  <si>
    <t>6,819,169</t>
  </si>
  <si>
    <t>5,627,547</t>
  </si>
  <si>
    <t>30,102,354</t>
  </si>
  <si>
    <t>23,527,877</t>
  </si>
  <si>
    <t>20,442</t>
  </si>
  <si>
    <t>7,688</t>
  </si>
  <si>
    <t>329,306</t>
  </si>
  <si>
    <t>2,646,745</t>
  </si>
  <si>
    <t>7,718,653</t>
  </si>
  <si>
    <t>126,378</t>
  </si>
  <si>
    <t>32,463,098</t>
  </si>
  <si>
    <t>1,117,929</t>
  </si>
  <si>
    <t>6,883,182</t>
  </si>
  <si>
    <t>2,373,070</t>
  </si>
  <si>
    <t>8,306,913</t>
  </si>
  <si>
    <t>35,878,475</t>
  </si>
  <si>
    <t>4,760,041</t>
  </si>
  <si>
    <t>4,712,932</t>
  </si>
  <si>
    <t>20,632,953</t>
  </si>
  <si>
    <t>9,548,787</t>
  </si>
  <si>
    <t>10,580,710</t>
  </si>
  <si>
    <t>8,554,019</t>
  </si>
  <si>
    <t>4,341,892</t>
  </si>
  <si>
    <t>43,356,651</t>
  </si>
  <si>
    <t>3,792,576</t>
  </si>
  <si>
    <t>1,549,123</t>
  </si>
  <si>
    <t>1,033,861</t>
  </si>
  <si>
    <t>3,926,150</t>
  </si>
  <si>
    <t>8,402,704</t>
  </si>
  <si>
    <t>8,254,153</t>
  </si>
  <si>
    <t>21,965,807</t>
  </si>
  <si>
    <t>1,916,955</t>
  </si>
  <si>
    <t>13,118,742</t>
  </si>
  <si>
    <t>46,541,837</t>
  </si>
  <si>
    <t>10,064,212</t>
  </si>
  <si>
    <t>1,381,185</t>
  </si>
  <si>
    <t>3,357,542</t>
  </si>
  <si>
    <t>671,746</t>
  </si>
  <si>
    <t>654,587</t>
  </si>
  <si>
    <t>8,168,192</t>
  </si>
  <si>
    <t>49,859,672</t>
  </si>
  <si>
    <t>50,551,564</t>
  </si>
  <si>
    <t>50,845,224</t>
  </si>
  <si>
    <t>49,566,012</t>
  </si>
  <si>
    <t>443,153</t>
  </si>
  <si>
    <t>19,001</t>
  </si>
  <si>
    <t>219,108</t>
  </si>
  <si>
    <t>271,026</t>
  </si>
  <si>
    <t>6,305,016</t>
  </si>
  <si>
    <t>335,861</t>
  </si>
  <si>
    <t>102,418</t>
  </si>
  <si>
    <t>124,630</t>
  </si>
  <si>
    <t>154,614</t>
  </si>
  <si>
    <t>2,932,493</t>
  </si>
  <si>
    <t>366,677</t>
  </si>
  <si>
    <t>10,710</t>
  </si>
  <si>
    <t>200,380</t>
  </si>
  <si>
    <t>1,334,380</t>
  </si>
  <si>
    <t>126,331</t>
  </si>
  <si>
    <t>646,455</t>
  </si>
  <si>
    <t>367,137</t>
  </si>
  <si>
    <t>154,377</t>
  </si>
  <si>
    <t>2,066,492</t>
  </si>
  <si>
    <t>21,381</t>
  </si>
  <si>
    <t>1,113,853</t>
  </si>
  <si>
    <t>469,924</t>
  </si>
  <si>
    <t>540,400</t>
  </si>
  <si>
    <t>1,855,622</t>
  </si>
  <si>
    <t>132,807</t>
  </si>
  <si>
    <t>1,367,304</t>
  </si>
  <si>
    <t>27,416</t>
  </si>
  <si>
    <t>374,979</t>
  </si>
  <si>
    <t>114,384</t>
  </si>
  <si>
    <t>4,479</t>
  </si>
  <si>
    <t>459,016</t>
  </si>
  <si>
    <t>13,641</t>
  </si>
  <si>
    <t>5,167,989</t>
  </si>
  <si>
    <t>4,148,183</t>
  </si>
  <si>
    <t>118,846</t>
  </si>
  <si>
    <t>1,233,464</t>
  </si>
  <si>
    <t>126,779</t>
  </si>
  <si>
    <t>654,117</t>
  </si>
  <si>
    <t>3,383,418</t>
  </si>
  <si>
    <t>3,797</t>
  </si>
  <si>
    <t>771,795</t>
  </si>
  <si>
    <t>21,703</t>
  </si>
  <si>
    <t>825,391</t>
  </si>
  <si>
    <t>5,374,270</t>
  </si>
  <si>
    <t>2,557,185</t>
  </si>
  <si>
    <t>2,600</t>
  </si>
  <si>
    <t>302,473</t>
  </si>
  <si>
    <t>936,582</t>
  </si>
  <si>
    <t>34,315</t>
  </si>
  <si>
    <t>1,173,325</t>
  </si>
  <si>
    <t>48,227</t>
  </si>
  <si>
    <t>2,243</t>
  </si>
  <si>
    <t>1,885</t>
  </si>
  <si>
    <t>786,104</t>
  </si>
  <si>
    <t>3,308,205</t>
  </si>
  <si>
    <t>PCORnet Total
N
Mean</t>
  </si>
  <si>
    <t>PCORnet Total
%
SD</t>
  </si>
  <si>
    <t>STAR CRN
N
Mean</t>
  </si>
  <si>
    <t>STAR CRN
%
StdDev</t>
  </si>
  <si>
    <t>GPC CRN
N
Mean</t>
  </si>
  <si>
    <t>GPC CRN
%
StdDev</t>
  </si>
  <si>
    <t>REACHnet CRN
N
Mean</t>
  </si>
  <si>
    <t>REACHnet CRN
%
StdDev</t>
  </si>
  <si>
    <t>PEDSnet CRN
N
Mean</t>
  </si>
  <si>
    <t>PEDSnet CRN
%
StdDev</t>
  </si>
  <si>
    <t>INSIGHT CRN
N
Mean</t>
  </si>
  <si>
    <t>INSIGHT CRN
%
StdDev</t>
  </si>
  <si>
    <t>ADVANCE CRN
N
Mean</t>
  </si>
  <si>
    <t>ADVANCE CRN
%
StdDev</t>
  </si>
  <si>
    <t>PaTH CRN
N
Mean</t>
  </si>
  <si>
    <t>PaTH CRN
%
StdDev</t>
  </si>
  <si>
    <t>OneFlorida+ CRN
N
Mean</t>
  </si>
  <si>
    <t>OneFlorida+ CRN
%
StdDev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</si>
</sst>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rgb="FF000000"/>
      <name val="Calibri"/>
      <family val="2"/>
      <scheme val="minor"/>
    </font>
    <font>
      <b/>
      <sz val="12"/>
      <color rgb="FF000000"/>
      <name val="Calibri"/>
      <family val="2"/>
    </font>
    <font>
      <sz val="11"/>
      <color rgb="FF000000"/>
      <name val="Calibri"/>
      <family val="2"/>
    </font>
    <font>
      <b/>
      <sz val="11"/>
      <color rgb="FF000000"/>
      <name val="Calibri"/>
      <family val="2"/>
    </font>
    <font>
      <sz val="11"/>
      <name val="Calibri"/>
      <family val="2"/>
    </font>
    <font>
      <sz val="11"/>
      <name val="Calibri"/>
      <family val="2"/>
      <scheme val="minor"/>
    </font>
    <font>
      <b/>
      <sz val="11"/>
      <color rgb="FF20224C"/>
      <name val="Calibri"/>
      <family val="2"/>
      <scheme val="minor"/>
    </font>
    <font>
      <sz val="11"/>
      <color rgb="FF20224C"/>
      <name val="Calibri"/>
      <family val="2"/>
      <scheme val="minor"/>
    </font>
    <font>
      <b/>
      <i/>
      <sz val="11"/>
      <name val="Calibri"/>
      <family val="2"/>
      <scheme val="minor"/>
    </font>
    <font>
      <u/>
      <sz val="11"/>
      <color theme="10"/>
      <name val="Calibri"/>
      <family val="2"/>
      <scheme val="minor"/>
    </font>
    <font>
      <b/>
      <sz val="11"/>
      <name val="Calibri"/>
      <family val="2"/>
      <scheme val="minor"/>
    </font>
    <font>
      <u/>
      <sz val="11"/>
      <name val="Calibri"/>
      <family val="2"/>
      <scheme val="minor"/>
    </font>
  </fonts>
  <fills count="4">
    <fill>
      <patternFill patternType="none"/>
    </fill>
    <fill>
      <patternFill patternType="gray125"/>
    </fill>
    <fill>
      <patternFill patternType="solid">
        <fgColor rgb="FFFFFFFF"/>
      </patternFill>
    </fill>
    <fill>
      <patternFill patternType="solid">
        <fgColor rgb="FFE5E5E5"/>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9" fillId="0" borderId="0" applyNumberFormat="0" applyFill="0" applyBorder="0" applyAlignment="0" applyProtection="0"/>
  </cellStyleXfs>
  <cellXfs count="20">
    <xf numFmtId="0" fontId="0" fillId="0" borderId="0" xfId="0"/>
    <xf numFmtId="0" fontId="1" fillId="0" borderId="1" xfId="0" applyFont="1" applyBorder="1" applyAlignment="1">
      <alignment horizontal="center" vertical="center" wrapText="1"/>
    </xf>
    <xf numFmtId="2" fontId="2" fillId="0" borderId="1" xfId="0" applyNumberFormat="1" applyFont="1" applyBorder="1" applyAlignment="1">
      <alignment horizontal="right" vertical="center"/>
    </xf>
    <xf numFmtId="0" fontId="3" fillId="3" borderId="1" xfId="0" applyFont="1" applyFill="1" applyBorder="1"/>
    <xf numFmtId="0" fontId="4" fillId="2" borderId="0" xfId="0" applyFont="1" applyFill="1"/>
    <xf numFmtId="1"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0" fillId="0" borderId="0" xfId="0"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2" xfId="0" applyFont="1" applyBorder="1" applyAlignment="1">
      <alignment vertical="center"/>
    </xf>
    <xf numFmtId="0" fontId="9" fillId="0" borderId="0" xfId="1" applyAlignment="1">
      <alignment vertical="center"/>
    </xf>
    <xf numFmtId="0" fontId="5" fillId="0" borderId="0" xfId="0" applyFont="1" applyAlignment="1">
      <alignment vertical="center" wrapText="1"/>
    </xf>
    <xf numFmtId="0" fontId="5" fillId="0" borderId="0" xfId="0" applyFont="1" applyAlignment="1">
      <alignment wrapText="1"/>
    </xf>
    <xf numFmtId="0" fontId="10" fillId="0" borderId="0" xfId="0" applyFont="1" applyAlignment="1">
      <alignment vertical="center" wrapText="1"/>
    </xf>
    <xf numFmtId="0" fontId="11" fillId="0" borderId="0" xfId="1" applyFont="1" applyAlignment="1">
      <alignment wrapText="1"/>
    </xf>
    <xf numFmtId="0" fontId="5" fillId="0" borderId="0" xfId="0" applyFont="1"/>
    <xf numFmtId="2" fontId="0" fillId="0" borderId="0" xfId="0" applyNumberFormat="1"/>
    <xf numFmtId="2" fontId="3" fillId="3" borderId="1" xfId="0" applyNumberFormat="1" applyFont="1" applyFill="1" applyBorder="1"/>
    <xf numFmtId="2" fontId="5"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cornet.org/wp-content/uploads/2026/06/PCORnet-CC-DSA-v5.0-v4.pdf" TargetMode="External"/><Relationship Id="rId2" Type="http://schemas.openxmlformats.org/officeDocument/2006/relationships/hyperlink" Target="https://pcornet.org/data/" TargetMode="External"/><Relationship Id="rId1" Type="http://schemas.openxmlformats.org/officeDocument/2006/relationships/hyperlink" Target="https://pcornet.org/wp-content/uploads/2024/03/PCORnet-Statement-on-Protecting-Patient-Privacy_FEB2024-_final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C9FCB-628E-4436-87D8-B94A6949DBF9}">
  <dimension ref="A1:A21"/>
  <sheetViews>
    <sheetView showGridLines="0" zoomScale="90" zoomScaleNormal="90" workbookViewId="0">
      <selection sqref="A1:XFD1048576"/>
    </sheetView>
  </sheetViews>
  <sheetFormatPr defaultColWidth="8.6328125" defaultRowHeight="14.5" x14ac:dyDescent="0.35"/>
  <cols>
    <col min="1" max="1" width="174.7265625" style="13" customWidth="1"/>
    <col min="2" max="16384" width="8.6328125" style="13"/>
  </cols>
  <sheetData>
    <row r="1" spans="1:1" x14ac:dyDescent="0.35">
      <c r="A1" s="14" t="s">
        <v>948</v>
      </c>
    </row>
    <row r="2" spans="1:1" ht="43.5" x14ac:dyDescent="0.35">
      <c r="A2" s="12" t="s">
        <v>967</v>
      </c>
    </row>
    <row r="3" spans="1:1" x14ac:dyDescent="0.35">
      <c r="A3" s="12" t="s">
        <v>950</v>
      </c>
    </row>
    <row r="5" spans="1:1" x14ac:dyDescent="0.35">
      <c r="A5" s="14" t="s">
        <v>969</v>
      </c>
    </row>
    <row r="6" spans="1:1" ht="72.5" x14ac:dyDescent="0.35">
      <c r="A6" s="12" t="s">
        <v>972</v>
      </c>
    </row>
    <row r="7" spans="1:1" x14ac:dyDescent="0.35">
      <c r="A7" s="13" t="s">
        <v>949</v>
      </c>
    </row>
    <row r="8" spans="1:1" ht="72.5" x14ac:dyDescent="0.35">
      <c r="A8" s="12" t="s">
        <v>973</v>
      </c>
    </row>
    <row r="9" spans="1:1" ht="29" x14ac:dyDescent="0.35">
      <c r="A9" s="12" t="s">
        <v>951</v>
      </c>
    </row>
    <row r="10" spans="1:1" ht="43.5" x14ac:dyDescent="0.35">
      <c r="A10" s="12" t="s">
        <v>970</v>
      </c>
    </row>
    <row r="11" spans="1:1" x14ac:dyDescent="0.35">
      <c r="A11" s="12"/>
    </row>
    <row r="13" spans="1:1" x14ac:dyDescent="0.35">
      <c r="A13" s="14" t="s">
        <v>952</v>
      </c>
    </row>
    <row r="14" spans="1:1" ht="29" x14ac:dyDescent="0.35">
      <c r="A14" s="12" t="s">
        <v>953</v>
      </c>
    </row>
    <row r="15" spans="1:1" ht="29" x14ac:dyDescent="0.35">
      <c r="A15" s="13" t="s">
        <v>954</v>
      </c>
    </row>
    <row r="16" spans="1:1" x14ac:dyDescent="0.35">
      <c r="A16" s="12" t="s">
        <v>955</v>
      </c>
    </row>
    <row r="18" spans="1:1" x14ac:dyDescent="0.35">
      <c r="A18" s="13" t="s">
        <v>966</v>
      </c>
    </row>
    <row r="19" spans="1:1" x14ac:dyDescent="0.35">
      <c r="A19" s="15" t="s">
        <v>965</v>
      </c>
    </row>
    <row r="20" spans="1:1" x14ac:dyDescent="0.35">
      <c r="A20" s="15" t="s">
        <v>964</v>
      </c>
    </row>
    <row r="21" spans="1:1" x14ac:dyDescent="0.35">
      <c r="A21" s="15" t="s">
        <v>963</v>
      </c>
    </row>
  </sheetData>
  <hyperlinks>
    <hyperlink ref="A19" r:id="rId1" xr:uid="{34F1428B-1A54-45E9-899B-C31EABC60C3E}"/>
    <hyperlink ref="A20" r:id="rId2" display="Data Scale, Quality and Security" xr:uid="{DB60909F-0533-4385-B514-1BC7128EDB63}"/>
    <hyperlink ref="A21" r:id="rId3" xr:uid="{32B43916-B520-4130-99D6-8AB6FE6C78C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showGridLines="0" tabSelected="1" topLeftCell="K1" zoomScaleNormal="100" workbookViewId="0">
      <selection activeCell="S2" sqref="S2"/>
    </sheetView>
  </sheetViews>
  <sheetFormatPr defaultColWidth="10.81640625" defaultRowHeight="14.5" x14ac:dyDescent="0.35"/>
  <cols>
    <col min="1" max="1" width="37.453125" customWidth="1"/>
    <col min="2" max="2" width="21.453125" customWidth="1"/>
    <col min="3" max="3" width="17.54296875" style="17" customWidth="1"/>
    <col min="4" max="4" width="10.6328125" customWidth="1"/>
    <col min="5" max="5" width="12.6328125" customWidth="1"/>
    <col min="6" max="6" width="15.6328125" customWidth="1"/>
    <col min="7" max="7" width="17.6328125" customWidth="1"/>
    <col min="8" max="8" width="14.6328125" customWidth="1"/>
    <col min="9" max="9" width="16.6328125" customWidth="1"/>
    <col min="10" max="10" width="14.6328125" customWidth="1"/>
    <col min="11" max="11" width="16.6328125" customWidth="1"/>
    <col min="12" max="12" width="15.6328125" customWidth="1"/>
    <col min="13" max="13" width="17.6328125" customWidth="1"/>
    <col min="14" max="14" width="17.81640625" customWidth="1"/>
    <col min="15" max="15" width="14.6328125" customWidth="1"/>
    <col min="16" max="16" width="18.6328125" customWidth="1"/>
    <col min="17" max="17" width="18.81640625" customWidth="1"/>
    <col min="18" max="18" width="17.6328125" customWidth="1"/>
    <col min="19" max="19" width="17.36328125" customWidth="1"/>
  </cols>
  <sheetData>
    <row r="1" spans="1:19" ht="27.75" customHeight="1" x14ac:dyDescent="0.35">
      <c r="A1" s="10" t="s">
        <v>962</v>
      </c>
      <c r="D1" s="10"/>
      <c r="E1" s="10"/>
      <c r="F1" s="10"/>
      <c r="G1" s="10"/>
      <c r="H1" s="10"/>
      <c r="I1" s="10"/>
    </row>
    <row r="2" spans="1:19" ht="62" x14ac:dyDescent="0.35">
      <c r="A2" s="1" t="s">
        <v>0</v>
      </c>
      <c r="B2" s="1" t="s">
        <v>1081</v>
      </c>
      <c r="C2" s="1" t="s">
        <v>1082</v>
      </c>
      <c r="D2" s="1" t="s">
        <v>1083</v>
      </c>
      <c r="E2" s="1" t="s">
        <v>1084</v>
      </c>
      <c r="F2" s="1" t="s">
        <v>1085</v>
      </c>
      <c r="G2" s="1" t="s">
        <v>1086</v>
      </c>
      <c r="H2" s="1" t="s">
        <v>1087</v>
      </c>
      <c r="I2" s="1" t="s">
        <v>1088</v>
      </c>
      <c r="J2" s="1" t="s">
        <v>1089</v>
      </c>
      <c r="K2" s="1" t="s">
        <v>1090</v>
      </c>
      <c r="L2" s="1" t="s">
        <v>1091</v>
      </c>
      <c r="M2" s="1" t="s">
        <v>1092</v>
      </c>
      <c r="N2" s="1" t="s">
        <v>1093</v>
      </c>
      <c r="O2" s="1" t="s">
        <v>1094</v>
      </c>
      <c r="P2" s="1" t="s">
        <v>1095</v>
      </c>
      <c r="Q2" s="1" t="s">
        <v>1096</v>
      </c>
      <c r="R2" s="1" t="s">
        <v>1097</v>
      </c>
      <c r="S2" s="1" t="s">
        <v>1098</v>
      </c>
    </row>
    <row r="3" spans="1:19" x14ac:dyDescent="0.35">
      <c r="A3" s="3" t="s">
        <v>1</v>
      </c>
      <c r="B3" s="3"/>
      <c r="C3" s="18"/>
      <c r="D3" s="3"/>
      <c r="E3" s="3"/>
      <c r="F3" s="3"/>
      <c r="G3" s="3"/>
      <c r="H3" s="3"/>
      <c r="I3" s="3"/>
      <c r="J3" s="3"/>
      <c r="K3" s="3"/>
      <c r="L3" s="3"/>
      <c r="M3" s="3"/>
      <c r="N3" s="3"/>
      <c r="O3" s="3"/>
      <c r="P3" s="3"/>
      <c r="Q3" s="3"/>
      <c r="R3" s="3"/>
      <c r="S3" s="3"/>
    </row>
    <row r="4" spans="1:19" x14ac:dyDescent="0.35">
      <c r="A4" s="2" t="s">
        <v>2</v>
      </c>
      <c r="B4" s="2" t="s">
        <v>974</v>
      </c>
      <c r="C4" s="2" t="s">
        <v>975</v>
      </c>
      <c r="D4" s="2" t="s">
        <v>3</v>
      </c>
      <c r="E4" s="6">
        <v>100</v>
      </c>
      <c r="F4" s="2" t="s">
        <v>4</v>
      </c>
      <c r="G4" s="6">
        <v>100</v>
      </c>
      <c r="H4" s="2" t="s">
        <v>5</v>
      </c>
      <c r="I4" s="6">
        <v>100</v>
      </c>
      <c r="J4" s="2" t="s">
        <v>6</v>
      </c>
      <c r="K4" s="6">
        <v>100</v>
      </c>
      <c r="L4" s="2" t="s">
        <v>7</v>
      </c>
      <c r="M4" s="6">
        <v>100</v>
      </c>
      <c r="N4" s="2" t="s">
        <v>8</v>
      </c>
      <c r="O4" s="6">
        <v>100</v>
      </c>
      <c r="P4" s="2" t="s">
        <v>9</v>
      </c>
      <c r="Q4" s="6">
        <v>100</v>
      </c>
      <c r="R4" s="2" t="s">
        <v>10</v>
      </c>
      <c r="S4" s="6">
        <v>100</v>
      </c>
    </row>
    <row r="5" spans="1:19" x14ac:dyDescent="0.35">
      <c r="A5" s="3" t="s">
        <v>11</v>
      </c>
      <c r="B5" s="3"/>
      <c r="C5" s="18"/>
      <c r="D5" s="3"/>
      <c r="E5" s="3"/>
      <c r="F5" s="3"/>
      <c r="G5" s="3"/>
      <c r="H5" s="3"/>
      <c r="I5" s="3"/>
      <c r="J5" s="3"/>
      <c r="K5" s="3"/>
      <c r="L5" s="3"/>
      <c r="M5" s="3"/>
      <c r="N5" s="3"/>
      <c r="O5" s="3"/>
      <c r="P5" s="3"/>
      <c r="Q5" s="3"/>
      <c r="R5" s="3"/>
      <c r="S5" s="3"/>
    </row>
    <row r="6" spans="1:19" x14ac:dyDescent="0.35">
      <c r="A6" s="2" t="s">
        <v>12</v>
      </c>
      <c r="B6" s="2" t="s">
        <v>976</v>
      </c>
      <c r="C6" s="6">
        <v>23</v>
      </c>
      <c r="D6" s="2" t="s">
        <v>13</v>
      </c>
      <c r="E6" s="2" t="s">
        <v>14</v>
      </c>
      <c r="F6" s="2" t="s">
        <v>15</v>
      </c>
      <c r="G6" s="2" t="s">
        <v>14</v>
      </c>
      <c r="H6" s="2" t="s">
        <v>16</v>
      </c>
      <c r="I6" s="2" t="s">
        <v>17</v>
      </c>
      <c r="J6" s="2" t="s">
        <v>18</v>
      </c>
      <c r="K6" s="2" t="s">
        <v>19</v>
      </c>
      <c r="L6" s="2" t="s">
        <v>20</v>
      </c>
      <c r="M6" s="2" t="s">
        <v>21</v>
      </c>
      <c r="N6" s="2" t="s">
        <v>22</v>
      </c>
      <c r="O6" s="2" t="s">
        <v>23</v>
      </c>
      <c r="P6" s="2" t="s">
        <v>24</v>
      </c>
      <c r="Q6" s="2" t="s">
        <v>25</v>
      </c>
      <c r="R6" s="2" t="s">
        <v>26</v>
      </c>
      <c r="S6" s="2" t="s">
        <v>27</v>
      </c>
    </row>
    <row r="7" spans="1:19" x14ac:dyDescent="0.35">
      <c r="A7" s="2" t="s">
        <v>28</v>
      </c>
      <c r="B7" s="2" t="s">
        <v>977</v>
      </c>
      <c r="C7" s="6">
        <f>(B7/$B$4)*100</f>
        <v>13.258248793696847</v>
      </c>
      <c r="D7" s="2" t="s">
        <v>29</v>
      </c>
      <c r="E7" s="6">
        <f t="shared" ref="E7:E13" si="0">D7/$D$4*100</f>
        <v>10.442746066752893</v>
      </c>
      <c r="F7" s="2" t="s">
        <v>30</v>
      </c>
      <c r="G7" s="6">
        <f t="shared" ref="G7:G13" si="1">F7/$F$4*100</f>
        <v>10.523778676266234</v>
      </c>
      <c r="H7" s="2" t="s">
        <v>31</v>
      </c>
      <c r="I7" s="6">
        <f t="shared" ref="I7:I13" si="2">H7/$H$4*100</f>
        <v>10.194701729113094</v>
      </c>
      <c r="J7" s="2" t="s">
        <v>32</v>
      </c>
      <c r="K7" s="6">
        <f t="shared" ref="K7:K12" si="3">J7/$J$4*100</f>
        <v>52.577573316028761</v>
      </c>
      <c r="L7" s="2" t="s">
        <v>33</v>
      </c>
      <c r="M7" s="6">
        <f t="shared" ref="M7:M13" si="4">L7/$L$4*100</f>
        <v>6.9958629534525505</v>
      </c>
      <c r="N7" s="2" t="s">
        <v>34</v>
      </c>
      <c r="O7" s="6">
        <f t="shared" ref="O7:O13" si="5">N7/$N$4*100</f>
        <v>12.886977569513833</v>
      </c>
      <c r="P7" s="2" t="s">
        <v>35</v>
      </c>
      <c r="Q7" s="6">
        <f t="shared" ref="Q7:Q13" si="6">P7/$P$4*100</f>
        <v>10.179948823573383</v>
      </c>
      <c r="R7" s="2" t="s">
        <v>36</v>
      </c>
      <c r="S7" s="6">
        <f t="shared" ref="S7:S13" si="7">R7/$R$4*100</f>
        <v>9.6027973288900856</v>
      </c>
    </row>
    <row r="8" spans="1:19" x14ac:dyDescent="0.35">
      <c r="A8" s="2" t="s">
        <v>37</v>
      </c>
      <c r="B8" s="2" t="s">
        <v>978</v>
      </c>
      <c r="C8" s="6">
        <f t="shared" ref="C8:C71" si="8">(B8/$B$4)*100</f>
        <v>12.200782651561051</v>
      </c>
      <c r="D8" s="2" t="s">
        <v>38</v>
      </c>
      <c r="E8" s="6">
        <f t="shared" si="0"/>
        <v>9.7403105476084857</v>
      </c>
      <c r="F8" s="2" t="s">
        <v>39</v>
      </c>
      <c r="G8" s="6">
        <f t="shared" si="1"/>
        <v>10.544273819214983</v>
      </c>
      <c r="H8" s="2" t="s">
        <v>40</v>
      </c>
      <c r="I8" s="6">
        <f t="shared" si="2"/>
        <v>9.5143977506459123</v>
      </c>
      <c r="J8" s="2" t="s">
        <v>41</v>
      </c>
      <c r="K8" s="6">
        <f t="shared" si="3"/>
        <v>41.210943797762226</v>
      </c>
      <c r="L8" s="2" t="s">
        <v>42</v>
      </c>
      <c r="M8" s="6">
        <f t="shared" si="4"/>
        <v>6.9867666134155</v>
      </c>
      <c r="N8" s="2" t="s">
        <v>43</v>
      </c>
      <c r="O8" s="6">
        <f t="shared" si="5"/>
        <v>14.18808287105629</v>
      </c>
      <c r="P8" s="2" t="s">
        <v>44</v>
      </c>
      <c r="Q8" s="6">
        <f t="shared" si="6"/>
        <v>10.061663847954799</v>
      </c>
      <c r="R8" s="2" t="s">
        <v>45</v>
      </c>
      <c r="S8" s="6">
        <f t="shared" si="7"/>
        <v>8.4030970235480833</v>
      </c>
    </row>
    <row r="9" spans="1:19" x14ac:dyDescent="0.35">
      <c r="A9" s="2" t="s">
        <v>46</v>
      </c>
      <c r="B9" s="2" t="s">
        <v>979</v>
      </c>
      <c r="C9" s="6">
        <f t="shared" si="8"/>
        <v>15.853516286119884</v>
      </c>
      <c r="D9" s="2" t="s">
        <v>47</v>
      </c>
      <c r="E9" s="6">
        <f t="shared" si="0"/>
        <v>15.802062418986296</v>
      </c>
      <c r="F9" s="2" t="s">
        <v>48</v>
      </c>
      <c r="G9" s="6">
        <f t="shared" si="1"/>
        <v>16.864618753394474</v>
      </c>
      <c r="H9" s="2" t="s">
        <v>49</v>
      </c>
      <c r="I9" s="6">
        <f t="shared" si="2"/>
        <v>16.061368430971008</v>
      </c>
      <c r="J9" s="2" t="s">
        <v>50</v>
      </c>
      <c r="K9" s="6">
        <f t="shared" si="3"/>
        <v>4.1560696320897694</v>
      </c>
      <c r="L9" s="2" t="s">
        <v>51</v>
      </c>
      <c r="M9" s="6">
        <f t="shared" si="4"/>
        <v>17.087591379344126</v>
      </c>
      <c r="N9" s="2" t="s">
        <v>52</v>
      </c>
      <c r="O9" s="6">
        <f t="shared" si="5"/>
        <v>20.379957275264445</v>
      </c>
      <c r="P9" s="2" t="s">
        <v>53</v>
      </c>
      <c r="Q9" s="6">
        <f t="shared" si="6"/>
        <v>15.826495526638409</v>
      </c>
      <c r="R9" s="2" t="s">
        <v>54</v>
      </c>
      <c r="S9" s="6">
        <f t="shared" si="7"/>
        <v>16.263428990179488</v>
      </c>
    </row>
    <row r="10" spans="1:19" x14ac:dyDescent="0.35">
      <c r="A10" s="2" t="s">
        <v>55</v>
      </c>
      <c r="B10" s="2" t="s">
        <v>980</v>
      </c>
      <c r="C10" s="6">
        <f t="shared" si="8"/>
        <v>22.983611072280048</v>
      </c>
      <c r="D10" s="2" t="s">
        <v>56</v>
      </c>
      <c r="E10" s="6">
        <f t="shared" si="0"/>
        <v>23.562360917825686</v>
      </c>
      <c r="F10" s="2" t="s">
        <v>57</v>
      </c>
      <c r="G10" s="6">
        <f t="shared" si="1"/>
        <v>24.221276934640919</v>
      </c>
      <c r="H10" s="2" t="s">
        <v>58</v>
      </c>
      <c r="I10" s="6">
        <f t="shared" si="2"/>
        <v>25.850020362534941</v>
      </c>
      <c r="J10" s="2" t="s">
        <v>59</v>
      </c>
      <c r="K10" s="6">
        <f t="shared" si="3"/>
        <v>1.7641543465643439</v>
      </c>
      <c r="L10" s="2" t="s">
        <v>60</v>
      </c>
      <c r="M10" s="6">
        <f t="shared" si="4"/>
        <v>25.988741063429011</v>
      </c>
      <c r="N10" s="2" t="s">
        <v>61</v>
      </c>
      <c r="O10" s="6">
        <f t="shared" si="5"/>
        <v>26.465899171921119</v>
      </c>
      <c r="P10" s="2" t="s">
        <v>62</v>
      </c>
      <c r="Q10" s="6">
        <f t="shared" si="6"/>
        <v>23.360110953530857</v>
      </c>
      <c r="R10" s="2" t="s">
        <v>63</v>
      </c>
      <c r="S10" s="6">
        <f t="shared" si="7"/>
        <v>23.749980519176923</v>
      </c>
    </row>
    <row r="11" spans="1:19" x14ac:dyDescent="0.35">
      <c r="A11" s="2" t="s">
        <v>64</v>
      </c>
      <c r="B11" s="2" t="s">
        <v>981</v>
      </c>
      <c r="C11" s="6">
        <f t="shared" si="8"/>
        <v>12.507612746501891</v>
      </c>
      <c r="D11" s="2" t="s">
        <v>65</v>
      </c>
      <c r="E11" s="6">
        <f t="shared" si="0"/>
        <v>13.870306263523727</v>
      </c>
      <c r="F11" s="2" t="s">
        <v>66</v>
      </c>
      <c r="G11" s="6">
        <f t="shared" si="1"/>
        <v>12.698809044382401</v>
      </c>
      <c r="H11" s="2" t="s">
        <v>67</v>
      </c>
      <c r="I11" s="6">
        <f t="shared" si="2"/>
        <v>13.583486789162116</v>
      </c>
      <c r="J11" s="2" t="s">
        <v>68</v>
      </c>
      <c r="K11" s="6">
        <f t="shared" si="3"/>
        <v>0.15887994550672299</v>
      </c>
      <c r="L11" s="2" t="s">
        <v>69</v>
      </c>
      <c r="M11" s="6">
        <f t="shared" si="4"/>
        <v>14.799169916211047</v>
      </c>
      <c r="N11" s="2" t="s">
        <v>70</v>
      </c>
      <c r="O11" s="6">
        <f t="shared" si="5"/>
        <v>11.658461966945756</v>
      </c>
      <c r="P11" s="2" t="s">
        <v>71</v>
      </c>
      <c r="Q11" s="6">
        <f t="shared" si="6"/>
        <v>13.662641670419912</v>
      </c>
      <c r="R11" s="2" t="s">
        <v>72</v>
      </c>
      <c r="S11" s="6">
        <f t="shared" si="7"/>
        <v>14.28317190364257</v>
      </c>
    </row>
    <row r="12" spans="1:19" x14ac:dyDescent="0.35">
      <c r="A12" s="2" t="s">
        <v>73</v>
      </c>
      <c r="B12" s="2" t="s">
        <v>982</v>
      </c>
      <c r="C12" s="6">
        <f t="shared" si="8"/>
        <v>12.708492903836552</v>
      </c>
      <c r="D12" s="2" t="s">
        <v>74</v>
      </c>
      <c r="E12" s="6">
        <f t="shared" si="0"/>
        <v>14.476849860898822</v>
      </c>
      <c r="F12" s="2" t="s">
        <v>75</v>
      </c>
      <c r="G12" s="6">
        <f t="shared" si="1"/>
        <v>13.905466999843593</v>
      </c>
      <c r="H12" s="2" t="s">
        <v>76</v>
      </c>
      <c r="I12" s="6">
        <f t="shared" si="2"/>
        <v>13.436884455612974</v>
      </c>
      <c r="J12" s="2" t="s">
        <v>77</v>
      </c>
      <c r="K12" s="6">
        <f t="shared" si="3"/>
        <v>9.3660319865862707E-2</v>
      </c>
      <c r="L12" s="2" t="s">
        <v>78</v>
      </c>
      <c r="M12" s="6">
        <f t="shared" si="4"/>
        <v>15.020109908666527</v>
      </c>
      <c r="N12" s="2" t="s">
        <v>79</v>
      </c>
      <c r="O12" s="6">
        <f t="shared" si="5"/>
        <v>9.013971677634979</v>
      </c>
      <c r="P12" s="2" t="s">
        <v>80</v>
      </c>
      <c r="Q12" s="6">
        <f t="shared" si="6"/>
        <v>14.743815953709607</v>
      </c>
      <c r="R12" s="2" t="s">
        <v>81</v>
      </c>
      <c r="S12" s="6">
        <f t="shared" si="7"/>
        <v>14.651824485911552</v>
      </c>
    </row>
    <row r="13" spans="1:19" x14ac:dyDescent="0.35">
      <c r="A13" s="2" t="s">
        <v>82</v>
      </c>
      <c r="B13" s="2" t="s">
        <v>983</v>
      </c>
      <c r="C13" s="6">
        <f t="shared" si="8"/>
        <v>10.487735546003725</v>
      </c>
      <c r="D13" s="2" t="s">
        <v>83</v>
      </c>
      <c r="E13" s="6">
        <f t="shared" si="0"/>
        <v>12.10536392440409</v>
      </c>
      <c r="F13" s="2" t="s">
        <v>84</v>
      </c>
      <c r="G13" s="6">
        <f t="shared" si="1"/>
        <v>11.241775772257396</v>
      </c>
      <c r="H13" s="2" t="s">
        <v>85</v>
      </c>
      <c r="I13" s="6">
        <f t="shared" si="2"/>
        <v>11.359140481959955</v>
      </c>
      <c r="J13" s="2" t="s">
        <v>86</v>
      </c>
      <c r="K13" s="5">
        <v>0</v>
      </c>
      <c r="L13" s="2" t="s">
        <v>87</v>
      </c>
      <c r="M13" s="6">
        <f t="shared" si="4"/>
        <v>13.121758165481239</v>
      </c>
      <c r="N13" s="2" t="s">
        <v>88</v>
      </c>
      <c r="O13" s="6">
        <f t="shared" si="5"/>
        <v>5.4066494676635779</v>
      </c>
      <c r="P13" s="2" t="s">
        <v>89</v>
      </c>
      <c r="Q13" s="6">
        <f t="shared" si="6"/>
        <v>12.165323224173036</v>
      </c>
      <c r="R13" s="2" t="s">
        <v>90</v>
      </c>
      <c r="S13" s="6">
        <f t="shared" si="7"/>
        <v>13.045699748651298</v>
      </c>
    </row>
    <row r="14" spans="1:19" x14ac:dyDescent="0.35">
      <c r="A14" s="3" t="s">
        <v>91</v>
      </c>
      <c r="B14" s="3"/>
      <c r="C14" s="18"/>
      <c r="D14" s="3"/>
      <c r="E14" s="3"/>
      <c r="F14" s="3"/>
      <c r="G14" s="3"/>
      <c r="H14" s="3"/>
      <c r="I14" s="3"/>
      <c r="J14" s="3"/>
      <c r="K14" s="3"/>
      <c r="L14" s="3"/>
      <c r="M14" s="3"/>
      <c r="N14" s="3"/>
      <c r="O14" s="3"/>
      <c r="P14" s="3"/>
      <c r="Q14" s="3"/>
      <c r="R14" s="3"/>
      <c r="S14" s="3"/>
    </row>
    <row r="15" spans="1:19" x14ac:dyDescent="0.35">
      <c r="A15" s="2" t="s">
        <v>92</v>
      </c>
      <c r="B15" s="2" t="s">
        <v>984</v>
      </c>
      <c r="C15" s="6">
        <f t="shared" si="8"/>
        <v>56.100025120036747</v>
      </c>
      <c r="D15" s="2" t="s">
        <v>93</v>
      </c>
      <c r="E15" s="6">
        <f>D15/$D$4*100</f>
        <v>56.281704478617058</v>
      </c>
      <c r="F15" s="2" t="s">
        <v>94</v>
      </c>
      <c r="G15" s="6">
        <f>F15/$F$4*100</f>
        <v>56.079278127608077</v>
      </c>
      <c r="H15" s="2" t="s">
        <v>95</v>
      </c>
      <c r="I15" s="6">
        <f>H15/$H$4*100</f>
        <v>57.029878159986971</v>
      </c>
      <c r="J15" s="2" t="s">
        <v>96</v>
      </c>
      <c r="K15" s="6">
        <f>J15/$J$4*100</f>
        <v>49.804013639441521</v>
      </c>
      <c r="L15" s="2" t="s">
        <v>97</v>
      </c>
      <c r="M15" s="6">
        <f>L15/$L$4*100</f>
        <v>58.003053260392612</v>
      </c>
      <c r="N15" s="2" t="s">
        <v>98</v>
      </c>
      <c r="O15" s="6">
        <f>N15/$N$4*100</f>
        <v>56.061212946054283</v>
      </c>
      <c r="P15" s="2" t="s">
        <v>99</v>
      </c>
      <c r="Q15" s="6">
        <f>P15/$P$4*100</f>
        <v>56.435720454713788</v>
      </c>
      <c r="R15" s="2" t="s">
        <v>100</v>
      </c>
      <c r="S15" s="6">
        <f>R15/$R$4*100</f>
        <v>56.537537995983854</v>
      </c>
    </row>
    <row r="16" spans="1:19" x14ac:dyDescent="0.35">
      <c r="A16" s="2" t="s">
        <v>101</v>
      </c>
      <c r="B16" s="2" t="s">
        <v>985</v>
      </c>
      <c r="C16" s="6">
        <f t="shared" si="8"/>
        <v>43.847550617507679</v>
      </c>
      <c r="D16" s="2" t="s">
        <v>102</v>
      </c>
      <c r="E16" s="6">
        <f>D16/$D$4*100</f>
        <v>43.679360991858601</v>
      </c>
      <c r="F16" s="2" t="s">
        <v>103</v>
      </c>
      <c r="G16" s="6">
        <f>F16/$F$4*100</f>
        <v>43.835713725649569</v>
      </c>
      <c r="H16" s="2" t="s">
        <v>104</v>
      </c>
      <c r="I16" s="6">
        <f>H16/$H$4*100</f>
        <v>42.929502343868975</v>
      </c>
      <c r="J16" s="2" t="s">
        <v>105</v>
      </c>
      <c r="K16" s="6">
        <f>J16/$J$4*100</f>
        <v>50.18460000644891</v>
      </c>
      <c r="L16" s="2" t="s">
        <v>106</v>
      </c>
      <c r="M16" s="6">
        <f>L16/$L$4*100</f>
        <v>41.949459179824224</v>
      </c>
      <c r="N16" s="2" t="s">
        <v>107</v>
      </c>
      <c r="O16" s="6">
        <f>N16/$N$4*100</f>
        <v>43.835025956425369</v>
      </c>
      <c r="P16" s="2" t="s">
        <v>108</v>
      </c>
      <c r="Q16" s="6">
        <f>P16/$P$4*100</f>
        <v>43.53983569421478</v>
      </c>
      <c r="R16" s="2" t="s">
        <v>109</v>
      </c>
      <c r="S16" s="6">
        <f>R16/$R$4*100</f>
        <v>43.416830794346687</v>
      </c>
    </row>
    <row r="17" spans="1:19" x14ac:dyDescent="0.35">
      <c r="A17" s="2" t="s">
        <v>110</v>
      </c>
      <c r="B17" s="2" t="s">
        <v>986</v>
      </c>
      <c r="C17" s="5">
        <v>0</v>
      </c>
      <c r="D17" s="2" t="s">
        <v>111</v>
      </c>
      <c r="E17" s="5">
        <v>0</v>
      </c>
      <c r="F17" s="2" t="s">
        <v>112</v>
      </c>
      <c r="G17" s="6">
        <f>F17/$F$4*100</f>
        <v>6.70890082403406E-2</v>
      </c>
      <c r="H17" s="2" t="s">
        <v>113</v>
      </c>
      <c r="I17" s="5">
        <v>0</v>
      </c>
      <c r="J17" s="5">
        <v>455</v>
      </c>
      <c r="K17" s="5">
        <v>0</v>
      </c>
      <c r="L17" s="2" t="s">
        <v>114</v>
      </c>
      <c r="M17" s="5">
        <v>0</v>
      </c>
      <c r="N17" s="2" t="s">
        <v>115</v>
      </c>
      <c r="O17" s="6">
        <f>N17/$N$4*100</f>
        <v>9.7462213876350942E-2</v>
      </c>
      <c r="P17" s="2" t="s">
        <v>116</v>
      </c>
      <c r="Q17" s="5">
        <v>0</v>
      </c>
      <c r="R17" s="2" t="s">
        <v>117</v>
      </c>
      <c r="S17" s="5">
        <v>0</v>
      </c>
    </row>
    <row r="18" spans="1:19" x14ac:dyDescent="0.35">
      <c r="A18" s="2" t="s">
        <v>118</v>
      </c>
      <c r="B18" s="2" t="s">
        <v>987</v>
      </c>
      <c r="C18" s="5">
        <v>0</v>
      </c>
      <c r="D18" s="2" t="s">
        <v>119</v>
      </c>
      <c r="E18" s="5">
        <v>0</v>
      </c>
      <c r="F18" s="2" t="s">
        <v>120</v>
      </c>
      <c r="G18" s="5">
        <v>0</v>
      </c>
      <c r="H18" s="2" t="s">
        <v>121</v>
      </c>
      <c r="I18" s="5">
        <v>0</v>
      </c>
      <c r="J18" s="5">
        <v>0</v>
      </c>
      <c r="K18" s="5">
        <v>0</v>
      </c>
      <c r="L18" s="2" t="s">
        <v>122</v>
      </c>
      <c r="M18" s="5">
        <v>0</v>
      </c>
      <c r="N18" s="2" t="s">
        <v>123</v>
      </c>
      <c r="O18" s="5">
        <v>0</v>
      </c>
      <c r="P18" s="2" t="s">
        <v>124</v>
      </c>
      <c r="Q18" s="5">
        <v>0</v>
      </c>
      <c r="R18" s="2" t="s">
        <v>125</v>
      </c>
      <c r="S18" s="5">
        <v>0</v>
      </c>
    </row>
    <row r="19" spans="1:19" x14ac:dyDescent="0.35">
      <c r="A19" s="3" t="s">
        <v>126</v>
      </c>
      <c r="B19" s="3"/>
      <c r="C19" s="18"/>
      <c r="D19" s="3"/>
      <c r="E19" s="3"/>
      <c r="F19" s="3"/>
      <c r="G19" s="3"/>
      <c r="H19" s="3"/>
      <c r="I19" s="3"/>
      <c r="J19" s="3"/>
      <c r="K19" s="3"/>
      <c r="L19" s="3"/>
      <c r="M19" s="3"/>
      <c r="N19" s="3"/>
      <c r="O19" s="3"/>
      <c r="P19" s="3"/>
      <c r="Q19" s="3"/>
      <c r="R19" s="3"/>
      <c r="S19" s="3"/>
    </row>
    <row r="20" spans="1:19" x14ac:dyDescent="0.35">
      <c r="A20" s="2" t="s">
        <v>127</v>
      </c>
      <c r="B20" s="2" t="s">
        <v>988</v>
      </c>
      <c r="C20" s="6">
        <f t="shared" si="8"/>
        <v>0.61370864458569652</v>
      </c>
      <c r="D20" s="2" t="s">
        <v>128</v>
      </c>
      <c r="E20" s="6">
        <f t="shared" ref="E20:E27" si="9">D20/$D$4*100</f>
        <v>0.76917040213205445</v>
      </c>
      <c r="F20" s="2" t="s">
        <v>129</v>
      </c>
      <c r="G20" s="6">
        <f t="shared" ref="G20:G27" si="10">F20/$F$4*100</f>
        <v>0.62525067294267556</v>
      </c>
      <c r="H20" s="2" t="s">
        <v>130</v>
      </c>
      <c r="I20" s="6">
        <f t="shared" ref="I20:I27" si="11">H20/$H$4*100</f>
        <v>0.40037520906899532</v>
      </c>
      <c r="J20" s="2" t="s">
        <v>131</v>
      </c>
      <c r="K20" s="6">
        <f t="shared" ref="K20:K27" si="12">J20/$J$4*100</f>
        <v>0.37023284590333089</v>
      </c>
      <c r="L20" s="2" t="s">
        <v>132</v>
      </c>
      <c r="M20" s="6">
        <f t="shared" ref="M20:M27" si="13">L20/$L$4*100</f>
        <v>0.32303669105937066</v>
      </c>
      <c r="N20" s="2" t="s">
        <v>133</v>
      </c>
      <c r="O20" s="6">
        <f t="shared" ref="O20:O27" si="14">N20/$N$4*100</f>
        <v>1.8194800962455064</v>
      </c>
      <c r="P20" s="2" t="s">
        <v>134</v>
      </c>
      <c r="Q20" s="6">
        <f t="shared" ref="Q20:Q27" si="15">P20/$P$4*100</f>
        <v>0.27984702836153841</v>
      </c>
      <c r="R20" s="2" t="s">
        <v>135</v>
      </c>
      <c r="S20" s="6">
        <f t="shared" ref="S20:S27" si="16">R20/$R$4*100</f>
        <v>0.31935143689713136</v>
      </c>
    </row>
    <row r="21" spans="1:19" x14ac:dyDescent="0.35">
      <c r="A21" s="2" t="s">
        <v>136</v>
      </c>
      <c r="B21" s="2" t="s">
        <v>989</v>
      </c>
      <c r="C21" s="6">
        <f t="shared" si="8"/>
        <v>4.9325863680405746</v>
      </c>
      <c r="D21" s="2" t="s">
        <v>137</v>
      </c>
      <c r="E21" s="6">
        <f t="shared" si="9"/>
        <v>3.6500565889820078</v>
      </c>
      <c r="F21" s="2" t="s">
        <v>138</v>
      </c>
      <c r="G21" s="6">
        <f t="shared" si="10"/>
        <v>3.3538243710957114</v>
      </c>
      <c r="H21" s="2" t="s">
        <v>139</v>
      </c>
      <c r="I21" s="6">
        <f t="shared" si="11"/>
        <v>9.5169183236684969</v>
      </c>
      <c r="J21" s="2" t="s">
        <v>140</v>
      </c>
      <c r="K21" s="6">
        <f t="shared" si="12"/>
        <v>6.229670823525618</v>
      </c>
      <c r="L21" s="2" t="s">
        <v>141</v>
      </c>
      <c r="M21" s="6">
        <f t="shared" si="13"/>
        <v>5.4717361943214584</v>
      </c>
      <c r="N21" s="2" t="s">
        <v>142</v>
      </c>
      <c r="O21" s="6">
        <f t="shared" si="14"/>
        <v>6.5503365147182118</v>
      </c>
      <c r="P21" s="2" t="s">
        <v>143</v>
      </c>
      <c r="Q21" s="6">
        <f t="shared" si="15"/>
        <v>2.4781514906387234</v>
      </c>
      <c r="R21" s="2" t="s">
        <v>144</v>
      </c>
      <c r="S21" s="6">
        <f t="shared" si="16"/>
        <v>2.9766697662820718</v>
      </c>
    </row>
    <row r="22" spans="1:19" x14ac:dyDescent="0.35">
      <c r="A22" s="2" t="s">
        <v>145</v>
      </c>
      <c r="B22" s="2" t="s">
        <v>990</v>
      </c>
      <c r="C22" s="6">
        <f t="shared" si="8"/>
        <v>14.384809480110658</v>
      </c>
      <c r="D22" s="2" t="s">
        <v>146</v>
      </c>
      <c r="E22" s="6">
        <f t="shared" si="9"/>
        <v>17.329783651965304</v>
      </c>
      <c r="F22" s="2" t="s">
        <v>147</v>
      </c>
      <c r="G22" s="6">
        <f t="shared" si="10"/>
        <v>8.5421333750420274</v>
      </c>
      <c r="H22" s="2" t="s">
        <v>148</v>
      </c>
      <c r="I22" s="6">
        <f t="shared" si="11"/>
        <v>16.265759189996043</v>
      </c>
      <c r="J22" s="2" t="s">
        <v>149</v>
      </c>
      <c r="K22" s="6">
        <f t="shared" si="12"/>
        <v>17.026982636313804</v>
      </c>
      <c r="L22" s="2" t="s">
        <v>150</v>
      </c>
      <c r="M22" s="6">
        <f t="shared" si="13"/>
        <v>14.176653722393384</v>
      </c>
      <c r="N22" s="2" t="s">
        <v>151</v>
      </c>
      <c r="O22" s="6">
        <f t="shared" si="14"/>
        <v>13.060026387118262</v>
      </c>
      <c r="P22" s="2" t="s">
        <v>152</v>
      </c>
      <c r="Q22" s="6">
        <f t="shared" si="15"/>
        <v>15.366646647454838</v>
      </c>
      <c r="R22" s="2" t="s">
        <v>153</v>
      </c>
      <c r="S22" s="6">
        <f t="shared" si="16"/>
        <v>16.058700202617317</v>
      </c>
    </row>
    <row r="23" spans="1:19" x14ac:dyDescent="0.35">
      <c r="A23" s="2" t="s">
        <v>154</v>
      </c>
      <c r="B23" s="2" t="s">
        <v>991</v>
      </c>
      <c r="C23" s="6">
        <f t="shared" si="8"/>
        <v>0.23552340706045793</v>
      </c>
      <c r="D23" s="2" t="s">
        <v>155</v>
      </c>
      <c r="E23" s="6">
        <f t="shared" si="9"/>
        <v>0.16786641702097399</v>
      </c>
      <c r="F23" s="2" t="s">
        <v>156</v>
      </c>
      <c r="G23" s="6">
        <f t="shared" si="10"/>
        <v>0.51887503114810163</v>
      </c>
      <c r="H23" s="2" t="s">
        <v>157</v>
      </c>
      <c r="I23" s="6">
        <f t="shared" si="11"/>
        <v>0.28066778557234562</v>
      </c>
      <c r="J23" s="2" t="s">
        <v>158</v>
      </c>
      <c r="K23" s="6">
        <f t="shared" si="12"/>
        <v>0.20309023635249734</v>
      </c>
      <c r="L23" s="2" t="s">
        <v>159</v>
      </c>
      <c r="M23" s="6">
        <f t="shared" si="13"/>
        <v>0.13249557855677002</v>
      </c>
      <c r="N23" s="2" t="s">
        <v>160</v>
      </c>
      <c r="O23" s="6">
        <f t="shared" si="14"/>
        <v>0.18769237616143519</v>
      </c>
      <c r="P23" s="2" t="s">
        <v>161</v>
      </c>
      <c r="Q23" s="6">
        <f t="shared" si="15"/>
        <v>0.12748776909404314</v>
      </c>
      <c r="R23" s="2" t="s">
        <v>162</v>
      </c>
      <c r="S23" s="6">
        <f t="shared" si="16"/>
        <v>9.5585905234886775E-2</v>
      </c>
    </row>
    <row r="24" spans="1:19" x14ac:dyDescent="0.35">
      <c r="A24" s="2" t="s">
        <v>163</v>
      </c>
      <c r="B24" s="2" t="s">
        <v>992</v>
      </c>
      <c r="C24" s="6">
        <f t="shared" si="8"/>
        <v>60.499607880307785</v>
      </c>
      <c r="D24" s="2" t="s">
        <v>164</v>
      </c>
      <c r="E24" s="6">
        <f t="shared" si="9"/>
        <v>66.862025453989588</v>
      </c>
      <c r="F24" s="2" t="s">
        <v>165</v>
      </c>
      <c r="G24" s="6">
        <f t="shared" si="10"/>
        <v>69.857833290844653</v>
      </c>
      <c r="H24" s="2" t="s">
        <v>166</v>
      </c>
      <c r="I24" s="6">
        <f t="shared" si="11"/>
        <v>56.19568725996821</v>
      </c>
      <c r="J24" s="2" t="s">
        <v>167</v>
      </c>
      <c r="K24" s="6">
        <f t="shared" si="12"/>
        <v>50.981569220971842</v>
      </c>
      <c r="L24" s="2" t="s">
        <v>168</v>
      </c>
      <c r="M24" s="6">
        <f t="shared" si="13"/>
        <v>46.706907216398662</v>
      </c>
      <c r="N24" s="2" t="s">
        <v>169</v>
      </c>
      <c r="O24" s="6">
        <f t="shared" si="14"/>
        <v>59.93217304666414</v>
      </c>
      <c r="P24" s="2" t="s">
        <v>170</v>
      </c>
      <c r="Q24" s="6">
        <f t="shared" si="15"/>
        <v>69.667216382477676</v>
      </c>
      <c r="R24" s="2" t="s">
        <v>171</v>
      </c>
      <c r="S24" s="6">
        <f t="shared" si="16"/>
        <v>54.313171533297457</v>
      </c>
    </row>
    <row r="25" spans="1:19" x14ac:dyDescent="0.35">
      <c r="A25" s="2" t="s">
        <v>172</v>
      </c>
      <c r="B25" s="2" t="s">
        <v>993</v>
      </c>
      <c r="C25" s="6">
        <f t="shared" si="8"/>
        <v>2.0834199538819309</v>
      </c>
      <c r="D25" s="2" t="s">
        <v>173</v>
      </c>
      <c r="E25" s="6">
        <f t="shared" si="9"/>
        <v>0.12389109980514024</v>
      </c>
      <c r="F25" s="2" t="s">
        <v>174</v>
      </c>
      <c r="G25" s="6">
        <f t="shared" si="10"/>
        <v>1.1897445876196611</v>
      </c>
      <c r="H25" s="2" t="s">
        <v>175</v>
      </c>
      <c r="I25" s="6">
        <f t="shared" si="11"/>
        <v>6.8036072435198172</v>
      </c>
      <c r="J25" s="2" t="s">
        <v>176</v>
      </c>
      <c r="K25" s="6">
        <f t="shared" si="12"/>
        <v>5.2268655483184467</v>
      </c>
      <c r="L25" s="2" t="s">
        <v>177</v>
      </c>
      <c r="M25" s="6">
        <f t="shared" si="13"/>
        <v>2.2359736769023559</v>
      </c>
      <c r="N25" s="2" t="s">
        <v>178</v>
      </c>
      <c r="O25" s="6">
        <f t="shared" si="14"/>
        <v>1.5551243841091549</v>
      </c>
      <c r="P25" s="2" t="s">
        <v>179</v>
      </c>
      <c r="Q25" s="6">
        <f t="shared" si="15"/>
        <v>0.10868875416926742</v>
      </c>
      <c r="R25" s="2" t="s">
        <v>180</v>
      </c>
      <c r="S25" s="6">
        <f t="shared" si="16"/>
        <v>0.52882265278704799</v>
      </c>
    </row>
    <row r="26" spans="1:19" x14ac:dyDescent="0.35">
      <c r="A26" s="2" t="s">
        <v>110</v>
      </c>
      <c r="B26" s="2" t="s">
        <v>994</v>
      </c>
      <c r="C26" s="6">
        <f t="shared" si="8"/>
        <v>12.827790248755456</v>
      </c>
      <c r="D26" s="2" t="s">
        <v>181</v>
      </c>
      <c r="E26" s="6">
        <f t="shared" si="9"/>
        <v>9.4623771863539439</v>
      </c>
      <c r="F26" s="2" t="s">
        <v>182</v>
      </c>
      <c r="G26" s="6">
        <f t="shared" si="10"/>
        <v>12.996209270906586</v>
      </c>
      <c r="H26" s="2" t="s">
        <v>183</v>
      </c>
      <c r="I26" s="6">
        <f t="shared" si="11"/>
        <v>8.6958449607410859</v>
      </c>
      <c r="J26" s="2" t="s">
        <v>184</v>
      </c>
      <c r="K26" s="6">
        <f t="shared" si="12"/>
        <v>18.608426305097861</v>
      </c>
      <c r="L26" s="2" t="s">
        <v>185</v>
      </c>
      <c r="M26" s="6">
        <f t="shared" si="13"/>
        <v>8.841502572320568</v>
      </c>
      <c r="N26" s="2" t="s">
        <v>186</v>
      </c>
      <c r="O26" s="6">
        <f t="shared" si="14"/>
        <v>14.91293901962811</v>
      </c>
      <c r="P26" s="2" t="s">
        <v>187</v>
      </c>
      <c r="Q26" s="6">
        <f t="shared" si="15"/>
        <v>9.7713995310680666</v>
      </c>
      <c r="R26" s="2" t="s">
        <v>188</v>
      </c>
      <c r="S26" s="6">
        <f t="shared" si="16"/>
        <v>24.119504501704007</v>
      </c>
    </row>
    <row r="27" spans="1:19" x14ac:dyDescent="0.35">
      <c r="A27" s="2" t="s">
        <v>118</v>
      </c>
      <c r="B27" s="2" t="s">
        <v>995</v>
      </c>
      <c r="C27" s="6">
        <f t="shared" si="8"/>
        <v>4.4225540172574407</v>
      </c>
      <c r="D27" s="2" t="s">
        <v>189</v>
      </c>
      <c r="E27" s="6">
        <f t="shared" si="9"/>
        <v>1.6348291997509781</v>
      </c>
      <c r="F27" s="2" t="s">
        <v>190</v>
      </c>
      <c r="G27" s="6">
        <f t="shared" si="10"/>
        <v>2.916129400400584</v>
      </c>
      <c r="H27" s="2" t="s">
        <v>191</v>
      </c>
      <c r="I27" s="6">
        <f t="shared" si="11"/>
        <v>1.8411400274650083</v>
      </c>
      <c r="J27" s="2" t="s">
        <v>192</v>
      </c>
      <c r="K27" s="6">
        <f t="shared" si="12"/>
        <v>1.3531623835165898</v>
      </c>
      <c r="L27" s="2" t="s">
        <v>193</v>
      </c>
      <c r="M27" s="6">
        <f t="shared" si="13"/>
        <v>22.111694348047429</v>
      </c>
      <c r="N27" s="2" t="s">
        <v>194</v>
      </c>
      <c r="O27" s="6">
        <f t="shared" si="14"/>
        <v>1.982228175355178</v>
      </c>
      <c r="P27" s="2" t="s">
        <v>195</v>
      </c>
      <c r="Q27" s="6">
        <f t="shared" si="15"/>
        <v>2.2005623967358479</v>
      </c>
      <c r="R27" s="2" t="s">
        <v>196</v>
      </c>
      <c r="S27" s="6">
        <f t="shared" si="16"/>
        <v>1.588194001180077</v>
      </c>
    </row>
    <row r="28" spans="1:19" x14ac:dyDescent="0.35">
      <c r="A28" s="3" t="s">
        <v>197</v>
      </c>
      <c r="B28" s="3"/>
      <c r="C28" s="18"/>
      <c r="D28" s="3"/>
      <c r="E28" s="3"/>
      <c r="F28" s="3"/>
      <c r="G28" s="3"/>
      <c r="H28" s="3"/>
      <c r="I28" s="3"/>
      <c r="J28" s="3"/>
      <c r="K28" s="3"/>
      <c r="L28" s="3"/>
      <c r="M28" s="3"/>
      <c r="N28" s="3"/>
      <c r="O28" s="3"/>
      <c r="P28" s="3"/>
      <c r="Q28" s="3"/>
      <c r="R28" s="3"/>
      <c r="S28" s="3"/>
    </row>
    <row r="29" spans="1:19" x14ac:dyDescent="0.35">
      <c r="A29" s="2" t="s">
        <v>198</v>
      </c>
      <c r="B29" s="2" t="s">
        <v>996</v>
      </c>
      <c r="C29" s="6">
        <f t="shared" si="8"/>
        <v>15.48111579479664</v>
      </c>
      <c r="D29" s="2" t="s">
        <v>199</v>
      </c>
      <c r="E29" s="6">
        <f>D29/$D$4*100</f>
        <v>6.5060078353255362</v>
      </c>
      <c r="F29" s="2" t="s">
        <v>200</v>
      </c>
      <c r="G29" s="6">
        <f>F29/$F$4*100</f>
        <v>10.284959459232009</v>
      </c>
      <c r="H29" s="2" t="s">
        <v>201</v>
      </c>
      <c r="I29" s="6">
        <f>H29/$H$4*100</f>
        <v>17.233909968298846</v>
      </c>
      <c r="J29" s="2" t="s">
        <v>202</v>
      </c>
      <c r="K29" s="6">
        <f>J29/$J$4*100</f>
        <v>23.090720020636507</v>
      </c>
      <c r="L29" s="2" t="s">
        <v>203</v>
      </c>
      <c r="M29" s="6">
        <f>L29/$L$4*100</f>
        <v>18.130996004141089</v>
      </c>
      <c r="N29" s="2" t="s">
        <v>204</v>
      </c>
      <c r="O29" s="6">
        <f>N29/$N$4*100</f>
        <v>32.546277951969124</v>
      </c>
      <c r="P29" s="2" t="s">
        <v>205</v>
      </c>
      <c r="Q29" s="6">
        <f>P29/$P$4*100</f>
        <v>7.0653335046170485</v>
      </c>
      <c r="R29" s="2" t="s">
        <v>206</v>
      </c>
      <c r="S29" s="6">
        <f>R29/$R$4*100</f>
        <v>18.990693947974389</v>
      </c>
    </row>
    <row r="30" spans="1:19" x14ac:dyDescent="0.35">
      <c r="A30" s="2" t="s">
        <v>207</v>
      </c>
      <c r="B30" s="2" t="s">
        <v>997</v>
      </c>
      <c r="C30" s="6">
        <f t="shared" si="8"/>
        <v>66.864649481187101</v>
      </c>
      <c r="D30" s="2" t="s">
        <v>208</v>
      </c>
      <c r="E30" s="6">
        <f>D30/$D$4*100</f>
        <v>68.206266693223398</v>
      </c>
      <c r="F30" s="2" t="s">
        <v>209</v>
      </c>
      <c r="G30" s="6">
        <f>F30/$F$4*100</f>
        <v>75.456866191039779</v>
      </c>
      <c r="H30" s="2" t="s">
        <v>210</v>
      </c>
      <c r="I30" s="6">
        <f>H30/$H$4*100</f>
        <v>74.871866472446186</v>
      </c>
      <c r="J30" s="2" t="s">
        <v>211</v>
      </c>
      <c r="K30" s="6">
        <f>J30/$J$4*100</f>
        <v>67.502287347241477</v>
      </c>
      <c r="L30" s="2" t="s">
        <v>212</v>
      </c>
      <c r="M30" s="6">
        <f>L30/$L$4*100</f>
        <v>58.456812909898957</v>
      </c>
      <c r="N30" s="2" t="s">
        <v>213</v>
      </c>
      <c r="O30" s="6">
        <f>N30/$N$4*100</f>
        <v>55.510948931307361</v>
      </c>
      <c r="P30" s="2" t="s">
        <v>214</v>
      </c>
      <c r="Q30" s="6">
        <f>P30/$P$4*100</f>
        <v>81.726912748451909</v>
      </c>
      <c r="R30" s="2" t="s">
        <v>215</v>
      </c>
      <c r="S30" s="6">
        <f>R30/$R$4*100</f>
        <v>45.424067773490229</v>
      </c>
    </row>
    <row r="31" spans="1:19" x14ac:dyDescent="0.35">
      <c r="A31" s="2" t="s">
        <v>110</v>
      </c>
      <c r="B31" s="2" t="s">
        <v>998</v>
      </c>
      <c r="C31" s="6">
        <f t="shared" si="8"/>
        <v>8.8710145283789039</v>
      </c>
      <c r="D31" s="2" t="s">
        <v>216</v>
      </c>
      <c r="E31" s="6">
        <f>D31/$D$4*100</f>
        <v>13.272312122766921</v>
      </c>
      <c r="F31" s="2" t="s">
        <v>217</v>
      </c>
      <c r="G31" s="6">
        <f>F31/$F$4*100</f>
        <v>10.334857999550891</v>
      </c>
      <c r="H31" s="2" t="s">
        <v>218</v>
      </c>
      <c r="I31" s="6">
        <f>H31/$H$4*100</f>
        <v>7.4783554039633966</v>
      </c>
      <c r="J31" s="2" t="s">
        <v>219</v>
      </c>
      <c r="K31" s="6">
        <f>J31/$J$4*100</f>
        <v>5.5759631041821169</v>
      </c>
      <c r="L31" s="2" t="s">
        <v>220</v>
      </c>
      <c r="M31" s="6">
        <f>L31/$L$4*100</f>
        <v>1.5260548722329634</v>
      </c>
      <c r="N31" s="2" t="s">
        <v>221</v>
      </c>
      <c r="O31" s="6">
        <f>N31/$N$4*100</f>
        <v>10.51403915285578</v>
      </c>
      <c r="P31" s="2" t="s">
        <v>222</v>
      </c>
      <c r="Q31" s="6">
        <f>P31/$P$4*100</f>
        <v>4.0677373495373201</v>
      </c>
      <c r="R31" s="2" t="s">
        <v>223</v>
      </c>
      <c r="S31" s="6">
        <f>R31/$R$4*100</f>
        <v>15.222005135563906</v>
      </c>
    </row>
    <row r="32" spans="1:19" x14ac:dyDescent="0.35">
      <c r="A32" s="2" t="s">
        <v>118</v>
      </c>
      <c r="B32" s="2" t="s">
        <v>999</v>
      </c>
      <c r="C32" s="6">
        <f t="shared" si="8"/>
        <v>8.7832201956373588</v>
      </c>
      <c r="D32" s="2" t="s">
        <v>224</v>
      </c>
      <c r="E32" s="6">
        <f>D32/$D$4*100</f>
        <v>12.015413348684149</v>
      </c>
      <c r="F32" s="2" t="s">
        <v>225</v>
      </c>
      <c r="G32" s="6">
        <f>F32/$F$4*100</f>
        <v>3.9233163501773234</v>
      </c>
      <c r="H32" s="2" t="s">
        <v>226</v>
      </c>
      <c r="I32" s="6">
        <f>H32/$H$4*100</f>
        <v>0.41586815529158017</v>
      </c>
      <c r="J32" s="2" t="s">
        <v>227</v>
      </c>
      <c r="K32" s="6">
        <f>J32/$J$4*100</f>
        <v>3.8310295279398963</v>
      </c>
      <c r="L32" s="2" t="s">
        <v>228</v>
      </c>
      <c r="M32" s="6">
        <f>L32/$L$4*100</f>
        <v>21.886136213726985</v>
      </c>
      <c r="N32" s="2" t="s">
        <v>229</v>
      </c>
      <c r="O32" s="6">
        <f>N32/$N$4*100</f>
        <v>1.428733963867737</v>
      </c>
      <c r="P32" s="2" t="s">
        <v>230</v>
      </c>
      <c r="Q32" s="6">
        <f>P32/$P$4*100</f>
        <v>7.1400163973937278</v>
      </c>
      <c r="R32" s="2" t="s">
        <v>231</v>
      </c>
      <c r="S32" s="6">
        <f>R32/$R$4*100</f>
        <v>20.363233142971477</v>
      </c>
    </row>
    <row r="33" spans="1:19" x14ac:dyDescent="0.35">
      <c r="A33" s="3" t="s">
        <v>232</v>
      </c>
      <c r="B33" s="3"/>
      <c r="C33" s="18"/>
      <c r="D33" s="3"/>
      <c r="E33" s="3"/>
      <c r="F33" s="3"/>
      <c r="G33" s="3"/>
      <c r="H33" s="3"/>
      <c r="I33" s="3"/>
      <c r="J33" s="3"/>
      <c r="K33" s="3"/>
      <c r="L33" s="3"/>
      <c r="M33" s="3"/>
      <c r="N33" s="3"/>
      <c r="O33" s="3"/>
      <c r="P33" s="3"/>
      <c r="Q33" s="3"/>
      <c r="R33" s="3"/>
      <c r="S33" s="3"/>
    </row>
    <row r="34" spans="1:19" x14ac:dyDescent="0.35">
      <c r="A34" s="2" t="s">
        <v>233</v>
      </c>
      <c r="B34" s="2" t="s">
        <v>974</v>
      </c>
      <c r="C34" s="6">
        <f t="shared" si="8"/>
        <v>100</v>
      </c>
      <c r="D34" s="2" t="s">
        <v>3</v>
      </c>
      <c r="E34" s="6">
        <v>100</v>
      </c>
      <c r="F34" s="2" t="s">
        <v>4</v>
      </c>
      <c r="G34" s="6">
        <v>100</v>
      </c>
      <c r="H34" s="2" t="s">
        <v>5</v>
      </c>
      <c r="I34" s="6">
        <f>H34/$H$4*100</f>
        <v>100</v>
      </c>
      <c r="J34" s="2" t="s">
        <v>6</v>
      </c>
      <c r="K34" s="6">
        <f>J34/$J$4*100</f>
        <v>100</v>
      </c>
      <c r="L34" s="2" t="s">
        <v>7</v>
      </c>
      <c r="M34" s="6">
        <f>L34/$L$4*100</f>
        <v>100</v>
      </c>
      <c r="N34" s="2" t="s">
        <v>8</v>
      </c>
      <c r="O34" s="6">
        <f>N34/$N$4*100</f>
        <v>100</v>
      </c>
      <c r="P34" s="2" t="s">
        <v>9</v>
      </c>
      <c r="Q34" s="6">
        <f>P34/$P$4*100</f>
        <v>100</v>
      </c>
      <c r="R34" s="2" t="s">
        <v>10</v>
      </c>
      <c r="S34" s="6">
        <f>R34/$R$4*100</f>
        <v>100</v>
      </c>
    </row>
    <row r="35" spans="1:19" x14ac:dyDescent="0.35">
      <c r="A35" s="3" t="s">
        <v>234</v>
      </c>
      <c r="B35" s="3"/>
      <c r="C35" s="18"/>
      <c r="D35" s="3"/>
      <c r="E35" s="3"/>
      <c r="F35" s="3"/>
      <c r="G35" s="3"/>
      <c r="H35" s="3"/>
      <c r="I35" s="3"/>
      <c r="J35" s="3"/>
      <c r="K35" s="3"/>
      <c r="L35" s="3"/>
      <c r="M35" s="3"/>
      <c r="N35" s="3"/>
      <c r="O35" s="3"/>
      <c r="P35" s="3"/>
      <c r="Q35" s="3"/>
      <c r="R35" s="3"/>
      <c r="S35" s="3"/>
    </row>
    <row r="36" spans="1:19" x14ac:dyDescent="0.35">
      <c r="A36" s="2" t="s">
        <v>235</v>
      </c>
      <c r="B36" s="2" t="s">
        <v>1000</v>
      </c>
      <c r="C36" s="6">
        <f t="shared" si="8"/>
        <v>38.452447326894685</v>
      </c>
      <c r="D36" s="2" t="s">
        <v>236</v>
      </c>
      <c r="E36" s="6">
        <f>D36/$D$4*100</f>
        <v>30.664351257056666</v>
      </c>
      <c r="F36" s="2" t="s">
        <v>237</v>
      </c>
      <c r="G36" s="6">
        <f>F36/$F$4*100</f>
        <v>40.970909417831201</v>
      </c>
      <c r="H36" s="2" t="s">
        <v>238</v>
      </c>
      <c r="I36" s="6">
        <f>H36/$H$4*100</f>
        <v>43.856070265657834</v>
      </c>
      <c r="J36" s="2" t="s">
        <v>239</v>
      </c>
      <c r="K36" s="6">
        <f>J36/$J$4*100</f>
        <v>54.099163052590846</v>
      </c>
      <c r="L36" s="2" t="s">
        <v>240</v>
      </c>
      <c r="M36" s="6">
        <f>L36/$L$4*100</f>
        <v>53.556855546077401</v>
      </c>
      <c r="N36" s="2" t="s">
        <v>241</v>
      </c>
      <c r="O36" s="6">
        <f>N36/$N$4*100</f>
        <v>31.906178576760958</v>
      </c>
      <c r="P36" s="2" t="s">
        <v>242</v>
      </c>
      <c r="Q36" s="6">
        <f>P36/$P$4*100</f>
        <v>37.296903499473402</v>
      </c>
      <c r="R36" s="2" t="s">
        <v>243</v>
      </c>
      <c r="S36" s="6">
        <f>R36/$R$4*100</f>
        <v>19.195674100995625</v>
      </c>
    </row>
    <row r="37" spans="1:19" x14ac:dyDescent="0.35">
      <c r="A37" s="2" t="s">
        <v>244</v>
      </c>
      <c r="B37" s="2" t="s">
        <v>1001</v>
      </c>
      <c r="C37" s="6">
        <f t="shared" si="8"/>
        <v>17.795524913629023</v>
      </c>
      <c r="D37" s="2" t="s">
        <v>245</v>
      </c>
      <c r="E37" s="6">
        <f>D37/$D$4*100</f>
        <v>19.930982143097321</v>
      </c>
      <c r="F37" s="2" t="s">
        <v>246</v>
      </c>
      <c r="G37" s="6">
        <f>F37/$F$4*100</f>
        <v>20.601282542325496</v>
      </c>
      <c r="H37" s="2" t="s">
        <v>247</v>
      </c>
      <c r="I37" s="6">
        <f>H37/$H$4*100</f>
        <v>16.529904685388939</v>
      </c>
      <c r="J37" s="2" t="s">
        <v>248</v>
      </c>
      <c r="K37" s="6">
        <f>J37/$J$4*100</f>
        <v>16.677305686325088</v>
      </c>
      <c r="L37" s="2" t="s">
        <v>249</v>
      </c>
      <c r="M37" s="6">
        <f>L37/$L$4*100</f>
        <v>13.295101753059091</v>
      </c>
      <c r="N37" s="2" t="s">
        <v>250</v>
      </c>
      <c r="O37" s="6">
        <f>N37/$N$4*100</f>
        <v>17.49671955575463</v>
      </c>
      <c r="P37" s="2" t="s">
        <v>251</v>
      </c>
      <c r="Q37" s="6">
        <f>P37/$P$4*100</f>
        <v>20.881856829507644</v>
      </c>
      <c r="R37" s="2" t="s">
        <v>252</v>
      </c>
      <c r="S37" s="6">
        <f>R37/$R$4*100</f>
        <v>14.611086523845282</v>
      </c>
    </row>
    <row r="38" spans="1:19" x14ac:dyDescent="0.35">
      <c r="A38" s="2" t="s">
        <v>253</v>
      </c>
      <c r="B38" s="2" t="s">
        <v>1002</v>
      </c>
      <c r="C38" s="6">
        <f t="shared" si="8"/>
        <v>19.718660433925667</v>
      </c>
      <c r="D38" s="2" t="s">
        <v>254</v>
      </c>
      <c r="E38" s="6">
        <f>D38/$D$4*100</f>
        <v>27.066187881501957</v>
      </c>
      <c r="F38" s="2" t="s">
        <v>255</v>
      </c>
      <c r="G38" s="6">
        <f>F38/$F$4*100</f>
        <v>16.874214626532723</v>
      </c>
      <c r="H38" s="2" t="s">
        <v>256</v>
      </c>
      <c r="I38" s="6">
        <f>H38/$H$4*100</f>
        <v>18.417022076260661</v>
      </c>
      <c r="J38" s="2" t="s">
        <v>257</v>
      </c>
      <c r="K38" s="6">
        <f>J38/$J$4*100</f>
        <v>13.586464748653789</v>
      </c>
      <c r="L38" s="2" t="s">
        <v>258</v>
      </c>
      <c r="M38" s="6">
        <f>L38/$L$4*100</f>
        <v>13.764224110183578</v>
      </c>
      <c r="N38" s="2" t="s">
        <v>259</v>
      </c>
      <c r="O38" s="6">
        <f>N38/$N$4*100</f>
        <v>25.037811247401486</v>
      </c>
      <c r="P38" s="2" t="s">
        <v>260</v>
      </c>
      <c r="Q38" s="6">
        <f>P38/$P$4*100</f>
        <v>24.955974554447096</v>
      </c>
      <c r="R38" s="2" t="s">
        <v>261</v>
      </c>
      <c r="S38" s="6">
        <f>R38/$R$4*100</f>
        <v>15.886900290193044</v>
      </c>
    </row>
    <row r="39" spans="1:19" x14ac:dyDescent="0.35">
      <c r="A39" s="2" t="s">
        <v>262</v>
      </c>
      <c r="B39" s="2" t="s">
        <v>1003</v>
      </c>
      <c r="C39" s="6">
        <f t="shared" si="8"/>
        <v>15.941633029007352</v>
      </c>
      <c r="D39" s="2" t="s">
        <v>263</v>
      </c>
      <c r="E39" s="6">
        <f>D39/$D$4*100</f>
        <v>15.797126891362604</v>
      </c>
      <c r="F39" s="2" t="s">
        <v>264</v>
      </c>
      <c r="G39" s="6">
        <f>F39/$F$4*100</f>
        <v>9.4314193722923729</v>
      </c>
      <c r="H39" s="2" t="s">
        <v>265</v>
      </c>
      <c r="I39" s="6">
        <f>H39/$H$4*100</f>
        <v>19.023054929224685</v>
      </c>
      <c r="J39" s="2" t="s">
        <v>266</v>
      </c>
      <c r="K39" s="6">
        <f>J39/$J$4*100</f>
        <v>15.17687643085158</v>
      </c>
      <c r="L39" s="2" t="s">
        <v>267</v>
      </c>
      <c r="M39" s="6">
        <f>L39/$L$4*100</f>
        <v>18.402548965520673</v>
      </c>
      <c r="N39" s="2" t="s">
        <v>268</v>
      </c>
      <c r="O39" s="6">
        <f>N39/$N$4*100</f>
        <v>23.337130609057187</v>
      </c>
      <c r="P39" s="2" t="s">
        <v>269</v>
      </c>
      <c r="Q39" s="6">
        <f>P39/$P$4*100</f>
        <v>14.8179514684357</v>
      </c>
      <c r="R39" s="2" t="s">
        <v>270</v>
      </c>
      <c r="S39" s="6">
        <f>R39/$R$4*100</f>
        <v>14.917283168384527</v>
      </c>
    </row>
    <row r="40" spans="1:19" x14ac:dyDescent="0.35">
      <c r="A40" s="2" t="s">
        <v>118</v>
      </c>
      <c r="B40" s="2" t="s">
        <v>1004</v>
      </c>
      <c r="C40" s="6">
        <f t="shared" si="8"/>
        <v>8.0917342965432741</v>
      </c>
      <c r="D40" s="2" t="s">
        <v>271</v>
      </c>
      <c r="E40" s="6">
        <f>D40/$D$4*100</f>
        <v>6.5413518269814537</v>
      </c>
      <c r="F40" s="2" t="s">
        <v>272</v>
      </c>
      <c r="G40" s="6">
        <f>F40/$F$4*100</f>
        <v>12.122174041018202</v>
      </c>
      <c r="H40" s="2" t="s">
        <v>273</v>
      </c>
      <c r="I40" s="6">
        <f>H40/$H$4*100</f>
        <v>2.1739480434678757</v>
      </c>
      <c r="J40" s="2" t="s">
        <v>274</v>
      </c>
      <c r="K40" s="6">
        <f>J40/$J$4*100</f>
        <v>0.46019008157869284</v>
      </c>
      <c r="L40" s="2" t="s">
        <v>275</v>
      </c>
      <c r="M40" s="6">
        <f>L40/$L$4*100</f>
        <v>0.98126962515926364</v>
      </c>
      <c r="N40" s="2" t="s">
        <v>276</v>
      </c>
      <c r="O40" s="6">
        <f>N40/$N$4*100</f>
        <v>2.2221600110257382</v>
      </c>
      <c r="P40" s="2" t="s">
        <v>277</v>
      </c>
      <c r="Q40" s="6">
        <f>P40/$P$4*100</f>
        <v>2.0473136481361518</v>
      </c>
      <c r="R40" s="2" t="s">
        <v>278</v>
      </c>
      <c r="S40" s="6">
        <f>R40/$R$4*100</f>
        <v>35.389055916581526</v>
      </c>
    </row>
    <row r="41" spans="1:19" x14ac:dyDescent="0.35">
      <c r="A41" s="3" t="s">
        <v>279</v>
      </c>
      <c r="B41" s="3"/>
      <c r="C41" s="18"/>
      <c r="D41" s="3"/>
      <c r="E41" s="3"/>
      <c r="F41" s="3"/>
      <c r="G41" s="3"/>
      <c r="H41" s="3"/>
      <c r="I41" s="3"/>
      <c r="J41" s="3"/>
      <c r="K41" s="3"/>
      <c r="L41" s="3"/>
      <c r="M41" s="3"/>
      <c r="N41" s="3"/>
      <c r="O41" s="3"/>
      <c r="P41" s="3"/>
      <c r="Q41" s="3"/>
      <c r="R41" s="3"/>
      <c r="S41" s="3"/>
    </row>
    <row r="42" spans="1:19" x14ac:dyDescent="0.35">
      <c r="A42" s="2" t="s">
        <v>280</v>
      </c>
      <c r="B42" s="2" t="s">
        <v>1005</v>
      </c>
      <c r="C42" s="6">
        <f t="shared" si="8"/>
        <v>80.801295812967524</v>
      </c>
      <c r="D42" s="2" t="s">
        <v>281</v>
      </c>
      <c r="E42" s="6">
        <f>D42/$D$4*100</f>
        <v>72.075042007538727</v>
      </c>
      <c r="F42" s="2" t="s">
        <v>282</v>
      </c>
      <c r="G42" s="6">
        <f>F42/$F$4*100</f>
        <v>74.067681386633438</v>
      </c>
      <c r="H42" s="2" t="s">
        <v>283</v>
      </c>
      <c r="I42" s="6">
        <f>H42/$H$4*100</f>
        <v>89.442335755634801</v>
      </c>
      <c r="J42" s="2" t="s">
        <v>284</v>
      </c>
      <c r="K42" s="6">
        <f>J42/$J$4*100</f>
        <v>95.123718279431202</v>
      </c>
      <c r="L42" s="2" t="s">
        <v>285</v>
      </c>
      <c r="M42" s="6">
        <f>L42/$L$4*100</f>
        <v>98.170718243899472</v>
      </c>
      <c r="N42" s="2" t="s">
        <v>286</v>
      </c>
      <c r="O42" s="6">
        <f>N42/$N$4*100</f>
        <v>81.983111095797597</v>
      </c>
      <c r="P42" s="2" t="s">
        <v>287</v>
      </c>
      <c r="Q42" s="6">
        <f>P42/$P$4*100</f>
        <v>83.166807816079597</v>
      </c>
      <c r="R42" s="2" t="s">
        <v>288</v>
      </c>
      <c r="S42" s="6">
        <f>R42/$R$4*100</f>
        <v>61.658740555152349</v>
      </c>
    </row>
    <row r="43" spans="1:19" x14ac:dyDescent="0.35">
      <c r="A43" s="2" t="s">
        <v>289</v>
      </c>
      <c r="B43" s="2" t="s">
        <v>1006</v>
      </c>
      <c r="C43" s="6">
        <f t="shared" si="8"/>
        <v>7.0680056738967494</v>
      </c>
      <c r="D43" s="2" t="s">
        <v>290</v>
      </c>
      <c r="E43" s="6">
        <f>D43/$D$4*100</f>
        <v>13.64147087611814</v>
      </c>
      <c r="F43" s="2" t="s">
        <v>291</v>
      </c>
      <c r="G43" s="6">
        <f>F43/$F$4*100</f>
        <v>8.091517330249518</v>
      </c>
      <c r="H43" s="2" t="s">
        <v>292</v>
      </c>
      <c r="I43" s="6">
        <f>H43/$H$4*100</f>
        <v>5.8513849031136598</v>
      </c>
      <c r="J43" s="2" t="s">
        <v>293</v>
      </c>
      <c r="K43" s="6">
        <f>J43/$J$4*100</f>
        <v>3.0130005965240381</v>
      </c>
      <c r="L43" s="2" t="s">
        <v>294</v>
      </c>
      <c r="M43" s="6">
        <f>L43/$L$4*100</f>
        <v>0.6783537272758654</v>
      </c>
      <c r="N43" s="2" t="s">
        <v>295</v>
      </c>
      <c r="O43" s="6">
        <f>N43/$N$4*100</f>
        <v>9.3658118848269751</v>
      </c>
      <c r="P43" s="2" t="s">
        <v>296</v>
      </c>
      <c r="Q43" s="6">
        <f>P43/$P$4*100</f>
        <v>10.02105523882703</v>
      </c>
      <c r="R43" s="2" t="s">
        <v>297</v>
      </c>
      <c r="S43" s="6">
        <f>R43/$R$4*100</f>
        <v>2.0680674202379694</v>
      </c>
    </row>
    <row r="44" spans="1:19" x14ac:dyDescent="0.35">
      <c r="A44" s="2" t="s">
        <v>298</v>
      </c>
      <c r="B44" s="2" t="s">
        <v>1007</v>
      </c>
      <c r="C44" s="6">
        <f t="shared" si="8"/>
        <v>2.8870114016341275</v>
      </c>
      <c r="D44" s="2" t="s">
        <v>299</v>
      </c>
      <c r="E44" s="6">
        <f>D44/$D$4*100</f>
        <v>5.0563661815308105</v>
      </c>
      <c r="F44" s="2" t="s">
        <v>300</v>
      </c>
      <c r="G44" s="6">
        <f>F44/$F$4*100</f>
        <v>4.1474082111116726</v>
      </c>
      <c r="H44" s="2" t="s">
        <v>301</v>
      </c>
      <c r="I44" s="6">
        <f>H44/$H$4*100</f>
        <v>2.7162671448453226</v>
      </c>
      <c r="J44" s="2" t="s">
        <v>302</v>
      </c>
      <c r="K44" s="6">
        <f>J44/$J$4*100</f>
        <v>1.1249062892980364</v>
      </c>
      <c r="L44" s="2" t="s">
        <v>303</v>
      </c>
      <c r="M44" s="6">
        <f>L44/$L$4*100</f>
        <v>0.45209587449103256</v>
      </c>
      <c r="N44" s="2" t="s">
        <v>304</v>
      </c>
      <c r="O44" s="6">
        <f>N44/$N$4*100</f>
        <v>3.8147008407125385</v>
      </c>
      <c r="P44" s="2" t="s">
        <v>305</v>
      </c>
      <c r="Q44" s="6">
        <f>P44/$P$4*100</f>
        <v>2.7420903444051379</v>
      </c>
      <c r="R44" s="2" t="s">
        <v>306</v>
      </c>
      <c r="S44" s="6">
        <f>R44/$R$4*100</f>
        <v>1.0095339567085</v>
      </c>
    </row>
    <row r="45" spans="1:19" x14ac:dyDescent="0.35">
      <c r="A45" s="2" t="s">
        <v>307</v>
      </c>
      <c r="B45" s="2" t="s">
        <v>1008</v>
      </c>
      <c r="C45" s="6">
        <f t="shared" si="8"/>
        <v>1.9267472593879638</v>
      </c>
      <c r="D45" s="2" t="s">
        <v>308</v>
      </c>
      <c r="E45" s="6">
        <f>D45/$D$4*100</f>
        <v>3.4015843511494572</v>
      </c>
      <c r="F45" s="2" t="s">
        <v>309</v>
      </c>
      <c r="G45" s="6">
        <f>F45/$F$4*100</f>
        <v>2.9103821394835592</v>
      </c>
      <c r="H45" s="2" t="s">
        <v>310</v>
      </c>
      <c r="I45" s="6">
        <f>H45/$H$4*100</f>
        <v>0.9225033328309783</v>
      </c>
      <c r="J45" s="2" t="s">
        <v>311</v>
      </c>
      <c r="K45" s="6">
        <f>J45/$J$4*100</f>
        <v>0.47003978170444655</v>
      </c>
      <c r="L45" s="2" t="s">
        <v>312</v>
      </c>
      <c r="M45" s="6">
        <f>L45/$L$4*100</f>
        <v>0.23098483974425757</v>
      </c>
      <c r="N45" s="2" t="s">
        <v>313</v>
      </c>
      <c r="O45" s="6">
        <f>N45/$N$4*100</f>
        <v>3.334585931847156</v>
      </c>
      <c r="P45" s="2" t="s">
        <v>314</v>
      </c>
      <c r="Q45" s="6">
        <f>P45/$P$4*100</f>
        <v>2.2764939956904242</v>
      </c>
      <c r="R45" s="2" t="s">
        <v>315</v>
      </c>
      <c r="S45" s="6">
        <f>R45/$R$4*100</f>
        <v>0.62197869191761179</v>
      </c>
    </row>
    <row r="46" spans="1:19" x14ac:dyDescent="0.35">
      <c r="A46" s="2" t="s">
        <v>118</v>
      </c>
      <c r="B46" s="2" t="s">
        <v>1009</v>
      </c>
      <c r="C46" s="6">
        <f t="shared" si="8"/>
        <v>7.3169398521136335</v>
      </c>
      <c r="D46" s="2" t="s">
        <v>316</v>
      </c>
      <c r="E46" s="6">
        <f>D46/$D$4*100</f>
        <v>5.8255365836628661</v>
      </c>
      <c r="F46" s="2" t="s">
        <v>317</v>
      </c>
      <c r="G46" s="6">
        <f>F46/$F$4*100</f>
        <v>10.783010932521821</v>
      </c>
      <c r="H46" s="2" t="s">
        <v>318</v>
      </c>
      <c r="I46" s="6">
        <f>H46/$H$4*100</f>
        <v>1.067508863575239</v>
      </c>
      <c r="J46" s="2" t="s">
        <v>319</v>
      </c>
      <c r="K46" s="6">
        <f>J46/$J$4*100</f>
        <v>0.26833505304227256</v>
      </c>
      <c r="L46" s="2" t="s">
        <v>320</v>
      </c>
      <c r="M46" s="6">
        <f>L46/$L$4*100</f>
        <v>0.46784731458937873</v>
      </c>
      <c r="N46" s="2" t="s">
        <v>321</v>
      </c>
      <c r="O46" s="6">
        <f>N46/$N$4*100</f>
        <v>1.5017902468157438</v>
      </c>
      <c r="P46" s="2" t="s">
        <v>322</v>
      </c>
      <c r="Q46" s="6">
        <f>P46/$P$4*100</f>
        <v>1.7935526049978012</v>
      </c>
      <c r="R46" s="2" t="s">
        <v>323</v>
      </c>
      <c r="S46" s="6">
        <f>R46/$R$4*100</f>
        <v>34.641679375983571</v>
      </c>
    </row>
    <row r="47" spans="1:19" x14ac:dyDescent="0.35">
      <c r="A47" s="3" t="s">
        <v>324</v>
      </c>
      <c r="B47" s="3"/>
      <c r="C47" s="18"/>
      <c r="D47" s="3"/>
      <c r="E47" s="3"/>
      <c r="F47" s="3"/>
      <c r="G47" s="3"/>
      <c r="H47" s="3"/>
      <c r="I47" s="3"/>
      <c r="J47" s="3"/>
      <c r="K47" s="3"/>
      <c r="L47" s="3"/>
      <c r="M47" s="3"/>
      <c r="N47" s="3"/>
      <c r="O47" s="3"/>
      <c r="P47" s="3"/>
      <c r="Q47" s="3"/>
      <c r="R47" s="3"/>
      <c r="S47" s="3"/>
    </row>
    <row r="48" spans="1:19" x14ac:dyDescent="0.35">
      <c r="A48" s="2" t="s">
        <v>325</v>
      </c>
      <c r="B48" s="2" t="s">
        <v>1010</v>
      </c>
      <c r="C48" s="6">
        <f t="shared" si="8"/>
        <v>15.659635969872433</v>
      </c>
      <c r="D48" s="2" t="s">
        <v>326</v>
      </c>
      <c r="E48" s="6">
        <f>D48/$D$4*100</f>
        <v>6.5531526501385748</v>
      </c>
      <c r="F48" s="2" t="s">
        <v>327</v>
      </c>
      <c r="G48" s="6">
        <f>F48/$F$4*100</f>
        <v>6.8390352319409775</v>
      </c>
      <c r="H48" s="2" t="s">
        <v>328</v>
      </c>
      <c r="I48" s="6">
        <f>H48/$H$4*100</f>
        <v>12.830099389757393</v>
      </c>
      <c r="J48" s="2" t="s">
        <v>329</v>
      </c>
      <c r="K48" s="6">
        <f>J48/$J$4*100</f>
        <v>35.086924233386</v>
      </c>
      <c r="L48" s="2" t="s">
        <v>330</v>
      </c>
      <c r="M48" s="6">
        <f>L48/$L$4*100</f>
        <v>14.238197848661157</v>
      </c>
      <c r="N48" s="2" t="s">
        <v>331</v>
      </c>
      <c r="O48" s="6">
        <f>N48/$N$4*100</f>
        <v>47.004064305321066</v>
      </c>
      <c r="P48" s="2" t="s">
        <v>332</v>
      </c>
      <c r="Q48" s="6">
        <f>P48/$P$4*100</f>
        <v>14.466671604472831</v>
      </c>
      <c r="R48" s="2" t="s">
        <v>333</v>
      </c>
      <c r="S48" s="6">
        <f>R48/$R$4*100</f>
        <v>7.2106528011245095</v>
      </c>
    </row>
    <row r="49" spans="1:19" x14ac:dyDescent="0.35">
      <c r="A49" s="2" t="s">
        <v>334</v>
      </c>
      <c r="B49" s="2" t="s">
        <v>1011</v>
      </c>
      <c r="C49" s="6">
        <f t="shared" si="8"/>
        <v>15.38279001850243</v>
      </c>
      <c r="D49" s="2" t="s">
        <v>335</v>
      </c>
      <c r="E49" s="6">
        <f>D49/$D$4*100</f>
        <v>15.267095667717825</v>
      </c>
      <c r="F49" s="2" t="s">
        <v>336</v>
      </c>
      <c r="G49" s="6">
        <f>F49/$F$4*100</f>
        <v>16.075365884998131</v>
      </c>
      <c r="H49" s="2" t="s">
        <v>337</v>
      </c>
      <c r="I49" s="6">
        <f>H49/$H$4*100</f>
        <v>17.617116248035998</v>
      </c>
      <c r="J49" s="2" t="s">
        <v>338</v>
      </c>
      <c r="K49" s="6">
        <f>J49/$J$4*100</f>
        <v>0.19210693902556991</v>
      </c>
      <c r="L49" s="2" t="s">
        <v>339</v>
      </c>
      <c r="M49" s="6">
        <f>L49/$L$4*100</f>
        <v>22.917381286542795</v>
      </c>
      <c r="N49" s="2" t="s">
        <v>340</v>
      </c>
      <c r="O49" s="6">
        <f>N49/$N$4*100</f>
        <v>10.963144173012209</v>
      </c>
      <c r="P49" s="2" t="s">
        <v>341</v>
      </c>
      <c r="Q49" s="6">
        <f>P49/$P$4*100</f>
        <v>23.237190370046378</v>
      </c>
      <c r="R49" s="2" t="s">
        <v>342</v>
      </c>
      <c r="S49" s="6">
        <f>R49/$R$4*100</f>
        <v>9.9979773459393666</v>
      </c>
    </row>
    <row r="50" spans="1:19" x14ac:dyDescent="0.35">
      <c r="A50" s="2" t="s">
        <v>343</v>
      </c>
      <c r="B50" s="2" t="s">
        <v>1012</v>
      </c>
      <c r="C50" s="6">
        <f t="shared" si="8"/>
        <v>40.936410636918261</v>
      </c>
      <c r="D50" s="2" t="s">
        <v>344</v>
      </c>
      <c r="E50" s="6">
        <f>D50/$D$4*100</f>
        <v>32.688315231915418</v>
      </c>
      <c r="F50" s="2" t="s">
        <v>345</v>
      </c>
      <c r="G50" s="6">
        <f>F50/$F$4*100</f>
        <v>46.375900421315272</v>
      </c>
      <c r="H50" s="2" t="s">
        <v>346</v>
      </c>
      <c r="I50" s="6">
        <f>H50/$H$4*100</f>
        <v>53.300855332041287</v>
      </c>
      <c r="J50" s="2" t="s">
        <v>347</v>
      </c>
      <c r="K50" s="6">
        <f>J50/$J$4*100</f>
        <v>45.370313457259861</v>
      </c>
      <c r="L50" s="2" t="s">
        <v>348</v>
      </c>
      <c r="M50" s="6">
        <f>L50/$L$4*100</f>
        <v>52.324931217674951</v>
      </c>
      <c r="N50" s="2" t="s">
        <v>349</v>
      </c>
      <c r="O50" s="6">
        <f>N50/$N$4*100</f>
        <v>20.76359697481308</v>
      </c>
      <c r="P50" s="2" t="s">
        <v>350</v>
      </c>
      <c r="Q50" s="6">
        <f>P50/$P$4*100</f>
        <v>44.080097830142087</v>
      </c>
      <c r="R50" s="2" t="s">
        <v>351</v>
      </c>
      <c r="S50" s="6">
        <f>R50/$R$4*100</f>
        <v>28.706555460353218</v>
      </c>
    </row>
    <row r="51" spans="1:19" x14ac:dyDescent="0.35">
      <c r="A51" s="2" t="s">
        <v>352</v>
      </c>
      <c r="B51" s="2" t="s">
        <v>1013</v>
      </c>
      <c r="C51" s="6">
        <f t="shared" si="8"/>
        <v>3.572518735710172</v>
      </c>
      <c r="D51" s="2" t="s">
        <v>353</v>
      </c>
      <c r="E51" s="6">
        <f>D51/$D$4*100</f>
        <v>9.1198375345940139</v>
      </c>
      <c r="F51" s="2" t="s">
        <v>354</v>
      </c>
      <c r="G51" s="6">
        <f>F51/$F$4*100</f>
        <v>4.4704863783758491</v>
      </c>
      <c r="H51" s="2" t="s">
        <v>355</v>
      </c>
      <c r="I51" s="6">
        <f>H51/$H$4*100</f>
        <v>2.4267575586178389</v>
      </c>
      <c r="J51" s="2" t="s">
        <v>356</v>
      </c>
      <c r="K51" s="6">
        <f>J51/$J$4*100</f>
        <v>0.83772833166736538</v>
      </c>
      <c r="L51" s="2" t="s">
        <v>357</v>
      </c>
      <c r="M51" s="6">
        <f>L51/$L$4*100</f>
        <v>2.895637146529443</v>
      </c>
      <c r="N51" s="2" t="s">
        <v>358</v>
      </c>
      <c r="O51" s="6">
        <f>N51/$N$4*100</f>
        <v>0.56047502555444528</v>
      </c>
      <c r="P51" s="2" t="s">
        <v>359</v>
      </c>
      <c r="Q51" s="6">
        <f>P51/$P$4*100</f>
        <v>2.6727101764934997</v>
      </c>
      <c r="R51" s="2" t="s">
        <v>360</v>
      </c>
      <c r="S51" s="6">
        <f>R51/$R$4*100</f>
        <v>1.8557976689037632</v>
      </c>
    </row>
    <row r="52" spans="1:19" x14ac:dyDescent="0.35">
      <c r="A52" s="2" t="s">
        <v>118</v>
      </c>
      <c r="B52" s="2" t="s">
        <v>1014</v>
      </c>
      <c r="C52" s="6">
        <f t="shared" si="8"/>
        <v>24.448644638996708</v>
      </c>
      <c r="D52" s="2" t="s">
        <v>361</v>
      </c>
      <c r="E52" s="6">
        <f>D52/$D$4*100</f>
        <v>36.371598915634173</v>
      </c>
      <c r="F52" s="2" t="s">
        <v>362</v>
      </c>
      <c r="G52" s="6">
        <f>F52/$F$4*100</f>
        <v>26.239212083369768</v>
      </c>
      <c r="H52" s="2" t="s">
        <v>363</v>
      </c>
      <c r="I52" s="6">
        <f>H52/$H$4*100</f>
        <v>13.825171471547481</v>
      </c>
      <c r="J52" s="2" t="s">
        <v>364</v>
      </c>
      <c r="K52" s="6">
        <f>J52/$J$4*100</f>
        <v>18.512927038661207</v>
      </c>
      <c r="L52" s="2" t="s">
        <v>365</v>
      </c>
      <c r="M52" s="6">
        <f>L52/$L$4*100</f>
        <v>7.6238525005916502</v>
      </c>
      <c r="N52" s="2" t="s">
        <v>366</v>
      </c>
      <c r="O52" s="6">
        <f>N52/$N$4*100</f>
        <v>20.708719521299198</v>
      </c>
      <c r="P52" s="2" t="s">
        <v>367</v>
      </c>
      <c r="Q52" s="6">
        <f>P52/$P$4*100</f>
        <v>15.5433300188452</v>
      </c>
      <c r="R52" s="2" t="s">
        <v>368</v>
      </c>
      <c r="S52" s="6">
        <f>R52/$R$4*100</f>
        <v>52.229016723679145</v>
      </c>
    </row>
    <row r="53" spans="1:19" x14ac:dyDescent="0.35">
      <c r="A53" s="3" t="s">
        <v>369</v>
      </c>
      <c r="B53" s="3"/>
      <c r="C53" s="18"/>
      <c r="D53" s="3"/>
      <c r="E53" s="3"/>
      <c r="F53" s="3"/>
      <c r="G53" s="3"/>
      <c r="H53" s="3"/>
      <c r="I53" s="3"/>
      <c r="J53" s="3"/>
      <c r="K53" s="3"/>
      <c r="L53" s="3"/>
      <c r="M53" s="3"/>
      <c r="N53" s="3"/>
      <c r="O53" s="3"/>
      <c r="P53" s="3"/>
      <c r="Q53" s="3"/>
      <c r="R53" s="3"/>
      <c r="S53" s="3"/>
    </row>
    <row r="54" spans="1:19" x14ac:dyDescent="0.35">
      <c r="A54" s="2" t="s">
        <v>370</v>
      </c>
      <c r="B54" s="2" t="s">
        <v>1015</v>
      </c>
      <c r="C54" s="6">
        <f t="shared" si="8"/>
        <v>86.737343691880568</v>
      </c>
      <c r="D54" s="2" t="s">
        <v>371</v>
      </c>
      <c r="E54" s="6">
        <f>D54/$D$4*100</f>
        <v>89.227216838429655</v>
      </c>
      <c r="F54" s="2" t="s">
        <v>372</v>
      </c>
      <c r="G54" s="6">
        <f t="shared" ref="G54:G60" si="17">F54/$F$4*100</f>
        <v>89.854350040210292</v>
      </c>
      <c r="H54" s="2" t="s">
        <v>373</v>
      </c>
      <c r="I54" s="6">
        <f t="shared" ref="I54:I60" si="18">H54/$H$4*100</f>
        <v>86.841605871589081</v>
      </c>
      <c r="J54" s="2" t="s">
        <v>374</v>
      </c>
      <c r="K54" s="6">
        <f t="shared" ref="K54:K60" si="19">J54/$J$4*100</f>
        <v>87.619455953954798</v>
      </c>
      <c r="L54" s="2" t="s">
        <v>375</v>
      </c>
      <c r="M54" s="6">
        <f>L54/$L$4*100</f>
        <v>86.237781749414339</v>
      </c>
      <c r="N54" s="2" t="s">
        <v>376</v>
      </c>
      <c r="O54" s="6">
        <f>N54/$N$4*100</f>
        <v>94.914378251731392</v>
      </c>
      <c r="P54" s="2" t="s">
        <v>377</v>
      </c>
      <c r="Q54" s="6">
        <f t="shared" ref="Q54:Q60" si="20">P54/$P$4*100</f>
        <v>88.771018248044712</v>
      </c>
      <c r="R54" s="2" t="s">
        <v>378</v>
      </c>
      <c r="S54" s="6">
        <f t="shared" ref="S54:S60" si="21">R54/$R$4*100</f>
        <v>68.271327898365243</v>
      </c>
    </row>
    <row r="55" spans="1:19" x14ac:dyDescent="0.35">
      <c r="A55" s="2" t="s">
        <v>379</v>
      </c>
      <c r="B55" s="2" t="s">
        <v>1016</v>
      </c>
      <c r="C55" s="6">
        <f t="shared" si="8"/>
        <v>18.75609282959649</v>
      </c>
      <c r="D55" s="2" t="s">
        <v>380</v>
      </c>
      <c r="E55" s="6">
        <f>D55/$D$4*100</f>
        <v>20.81023118502603</v>
      </c>
      <c r="F55" s="2" t="s">
        <v>381</v>
      </c>
      <c r="G55" s="6">
        <f t="shared" si="17"/>
        <v>17.383062739973802</v>
      </c>
      <c r="H55" s="2" t="s">
        <v>382</v>
      </c>
      <c r="I55" s="6">
        <f t="shared" si="18"/>
        <v>18.779905411208393</v>
      </c>
      <c r="J55" s="2" t="s">
        <v>383</v>
      </c>
      <c r="K55" s="6">
        <f t="shared" si="19"/>
        <v>21.860993776803276</v>
      </c>
      <c r="L55" s="2" t="s">
        <v>384</v>
      </c>
      <c r="M55" s="6">
        <f>L55/$L$4*100</f>
        <v>20.843477955292034</v>
      </c>
      <c r="N55" s="2" t="s">
        <v>385</v>
      </c>
      <c r="O55" s="6">
        <f>N55/$N$4*100</f>
        <v>3.6138364400647762</v>
      </c>
      <c r="P55" s="2" t="s">
        <v>386</v>
      </c>
      <c r="Q55" s="6">
        <f t="shared" si="20"/>
        <v>19.248224143101044</v>
      </c>
      <c r="R55" s="2" t="s">
        <v>387</v>
      </c>
      <c r="S55" s="6">
        <f t="shared" si="21"/>
        <v>27.367347325228529</v>
      </c>
    </row>
    <row r="56" spans="1:19" x14ac:dyDescent="0.35">
      <c r="A56" s="2" t="s">
        <v>388</v>
      </c>
      <c r="B56" s="2" t="s">
        <v>1017</v>
      </c>
      <c r="C56" s="6">
        <f t="shared" si="8"/>
        <v>2.5740350138536656</v>
      </c>
      <c r="D56" s="2" t="s">
        <v>389</v>
      </c>
      <c r="E56" s="6">
        <f>D56/$D$4*100</f>
        <v>3.6452380169892087</v>
      </c>
      <c r="F56" s="2" t="s">
        <v>390</v>
      </c>
      <c r="G56" s="6">
        <f t="shared" si="17"/>
        <v>1.7786951500917716</v>
      </c>
      <c r="H56" s="2" t="s">
        <v>391</v>
      </c>
      <c r="I56" s="6">
        <f t="shared" si="18"/>
        <v>2.0767146296961507</v>
      </c>
      <c r="J56" s="2" t="s">
        <v>392</v>
      </c>
      <c r="K56" s="6">
        <f t="shared" si="19"/>
        <v>0.65234740270209268</v>
      </c>
      <c r="L56" s="2" t="s">
        <v>393</v>
      </c>
      <c r="M56" s="6">
        <f>L56/$L$4*100</f>
        <v>4.4016645213816856</v>
      </c>
      <c r="N56" s="2" t="s">
        <v>394</v>
      </c>
      <c r="O56" s="6">
        <f>N56/$N$4*100</f>
        <v>0.37037794737507035</v>
      </c>
      <c r="P56" s="2" t="s">
        <v>395</v>
      </c>
      <c r="Q56" s="6">
        <f t="shared" si="20"/>
        <v>3.4584713681081465</v>
      </c>
      <c r="R56" s="2" t="s">
        <v>396</v>
      </c>
      <c r="S56" s="6">
        <f t="shared" si="21"/>
        <v>3.4693963391469698</v>
      </c>
    </row>
    <row r="57" spans="1:19" x14ac:dyDescent="0.35">
      <c r="A57" s="2" t="s">
        <v>397</v>
      </c>
      <c r="B57" s="2" t="s">
        <v>1018</v>
      </c>
      <c r="C57" s="6">
        <f t="shared" si="8"/>
        <v>6.2572578390905385</v>
      </c>
      <c r="D57" s="2" t="s">
        <v>398</v>
      </c>
      <c r="E57" s="6">
        <f>D57/$D$4*100</f>
        <v>5.5909703703435145</v>
      </c>
      <c r="F57" s="2" t="s">
        <v>399</v>
      </c>
      <c r="G57" s="6">
        <f t="shared" si="17"/>
        <v>6.2094227984809169</v>
      </c>
      <c r="H57" s="2" t="s">
        <v>400</v>
      </c>
      <c r="I57" s="6">
        <f t="shared" si="18"/>
        <v>7.121832886800405</v>
      </c>
      <c r="J57" s="2" t="s">
        <v>401</v>
      </c>
      <c r="K57" s="6">
        <f t="shared" si="19"/>
        <v>5.3637033260245701</v>
      </c>
      <c r="L57" s="2" t="s">
        <v>402</v>
      </c>
      <c r="M57" s="6">
        <f>L57/$L$4*100</f>
        <v>8.7559347787754547</v>
      </c>
      <c r="N57" s="2" t="s">
        <v>403</v>
      </c>
      <c r="O57" s="6">
        <f>N57/$N$4*100</f>
        <v>1.4025514247321089</v>
      </c>
      <c r="P57" s="2" t="s">
        <v>404</v>
      </c>
      <c r="Q57" s="6">
        <f t="shared" si="20"/>
        <v>5.3735761114639606</v>
      </c>
      <c r="R57" s="2" t="s">
        <v>405</v>
      </c>
      <c r="S57" s="6">
        <f t="shared" si="21"/>
        <v>9.4927998040019723</v>
      </c>
    </row>
    <row r="58" spans="1:19" x14ac:dyDescent="0.35">
      <c r="A58" s="2" t="s">
        <v>406</v>
      </c>
      <c r="B58" s="2" t="s">
        <v>1019</v>
      </c>
      <c r="C58" s="6">
        <f t="shared" si="8"/>
        <v>1.2518943692670748</v>
      </c>
      <c r="D58" s="5">
        <v>0</v>
      </c>
      <c r="E58" s="5">
        <v>0</v>
      </c>
      <c r="F58" s="2" t="s">
        <v>407</v>
      </c>
      <c r="G58" s="6">
        <f t="shared" si="17"/>
        <v>0.24872297915016894</v>
      </c>
      <c r="H58" s="2" t="s">
        <v>408</v>
      </c>
      <c r="I58" s="6">
        <f t="shared" si="18"/>
        <v>0.11543168706043384</v>
      </c>
      <c r="J58" s="2" t="s">
        <v>409</v>
      </c>
      <c r="K58" s="6">
        <f t="shared" si="19"/>
        <v>0.82493127881855999</v>
      </c>
      <c r="L58" s="5">
        <v>0</v>
      </c>
      <c r="M58" s="5">
        <v>0</v>
      </c>
      <c r="N58" s="2" t="s">
        <v>410</v>
      </c>
      <c r="O58" s="5">
        <v>0</v>
      </c>
      <c r="P58" s="2" t="s">
        <v>411</v>
      </c>
      <c r="Q58" s="6">
        <f t="shared" si="20"/>
        <v>0.10169257846022897</v>
      </c>
      <c r="R58" s="2" t="s">
        <v>412</v>
      </c>
      <c r="S58" s="6">
        <f t="shared" si="21"/>
        <v>10.048719653276541</v>
      </c>
    </row>
    <row r="59" spans="1:19" x14ac:dyDescent="0.35">
      <c r="A59" s="2" t="s">
        <v>413</v>
      </c>
      <c r="B59" s="2" t="s">
        <v>1020</v>
      </c>
      <c r="C59" s="6">
        <f t="shared" si="8"/>
        <v>1.2199161282619124</v>
      </c>
      <c r="D59" s="2" t="s">
        <v>414</v>
      </c>
      <c r="E59" s="6">
        <f>D59/$D$4*100</f>
        <v>1.4473493234292187</v>
      </c>
      <c r="F59" s="2" t="s">
        <v>415</v>
      </c>
      <c r="G59" s="6">
        <f t="shared" si="17"/>
        <v>1.0126057957842198</v>
      </c>
      <c r="H59" s="2" t="s">
        <v>416</v>
      </c>
      <c r="I59" s="6">
        <f t="shared" si="18"/>
        <v>2.3606288077478457</v>
      </c>
      <c r="J59" s="2" t="s">
        <v>417</v>
      </c>
      <c r="K59" s="6">
        <f t="shared" si="19"/>
        <v>1.8484184051849224</v>
      </c>
      <c r="L59" s="5">
        <v>0</v>
      </c>
      <c r="M59" s="5">
        <v>0</v>
      </c>
      <c r="N59" s="2" t="s">
        <v>418</v>
      </c>
      <c r="O59" s="6">
        <f>N59/$N$4*100</f>
        <v>5.4913344588774421E-2</v>
      </c>
      <c r="P59" s="2" t="s">
        <v>419</v>
      </c>
      <c r="Q59" s="6">
        <f t="shared" si="20"/>
        <v>0.58583135863850655</v>
      </c>
      <c r="R59" s="2" t="s">
        <v>420</v>
      </c>
      <c r="S59" s="6">
        <f t="shared" si="21"/>
        <v>2.3897314193585255</v>
      </c>
    </row>
    <row r="60" spans="1:19" x14ac:dyDescent="0.35">
      <c r="A60" s="2" t="s">
        <v>421</v>
      </c>
      <c r="B60" s="2" t="s">
        <v>1021</v>
      </c>
      <c r="C60" s="6">
        <f t="shared" si="8"/>
        <v>15.222589448827929</v>
      </c>
      <c r="D60" s="2" t="s">
        <v>422</v>
      </c>
      <c r="E60" s="6">
        <f>D60/$D$4*100</f>
        <v>15.785010288002072</v>
      </c>
      <c r="F60" s="2" t="s">
        <v>423</v>
      </c>
      <c r="G60" s="6">
        <f t="shared" si="17"/>
        <v>13.061656204599203</v>
      </c>
      <c r="H60" s="2" t="s">
        <v>424</v>
      </c>
      <c r="I60" s="6">
        <f t="shared" si="18"/>
        <v>15.317812586026102</v>
      </c>
      <c r="J60" s="2" t="s">
        <v>425</v>
      </c>
      <c r="K60" s="6">
        <f t="shared" si="19"/>
        <v>10.439170670364041</v>
      </c>
      <c r="L60" s="2" t="s">
        <v>426</v>
      </c>
      <c r="M60" s="6">
        <f>L60/$L$4*100</f>
        <v>16.430353600393584</v>
      </c>
      <c r="N60" s="2" t="s">
        <v>427</v>
      </c>
      <c r="O60" s="6">
        <f>N60/$N$4*100</f>
        <v>25.391643409250136</v>
      </c>
      <c r="P60" s="2" t="s">
        <v>428</v>
      </c>
      <c r="Q60" s="6">
        <f t="shared" si="20"/>
        <v>17.027032436083779</v>
      </c>
      <c r="R60" s="2" t="s">
        <v>429</v>
      </c>
      <c r="S60" s="6">
        <f t="shared" si="21"/>
        <v>8.440986177078253</v>
      </c>
    </row>
    <row r="61" spans="1:19" x14ac:dyDescent="0.35">
      <c r="A61" s="3" t="s">
        <v>430</v>
      </c>
      <c r="B61" s="3"/>
      <c r="C61" s="18"/>
      <c r="D61" s="3"/>
      <c r="E61" s="3"/>
      <c r="F61" s="3"/>
      <c r="G61" s="3"/>
      <c r="H61" s="3"/>
      <c r="I61" s="3"/>
      <c r="J61" s="3"/>
      <c r="K61" s="3"/>
      <c r="L61" s="3"/>
      <c r="M61" s="3"/>
      <c r="N61" s="3"/>
      <c r="O61" s="3"/>
      <c r="P61" s="3"/>
      <c r="Q61" s="3"/>
      <c r="R61" s="3"/>
      <c r="S61" s="3"/>
    </row>
    <row r="62" spans="1:19" x14ac:dyDescent="0.35">
      <c r="A62" s="2" t="s">
        <v>431</v>
      </c>
      <c r="B62" s="2" t="s">
        <v>1022</v>
      </c>
      <c r="C62" s="6">
        <f t="shared" si="8"/>
        <v>92.920601879733155</v>
      </c>
      <c r="D62" s="2" t="s">
        <v>432</v>
      </c>
      <c r="E62" s="6">
        <f>D62/$D$4*100</f>
        <v>94.197725891321781</v>
      </c>
      <c r="F62" s="2" t="s">
        <v>433</v>
      </c>
      <c r="G62" s="6">
        <f>F62/$F$4*100</f>
        <v>90.363362361106141</v>
      </c>
      <c r="H62" s="2" t="s">
        <v>434</v>
      </c>
      <c r="I62" s="6">
        <f>H62/$H$4*100</f>
        <v>99.031387336588352</v>
      </c>
      <c r="J62" s="2" t="s">
        <v>435</v>
      </c>
      <c r="K62" s="6">
        <f>J62/$J$4*100</f>
        <v>99.752825428046293</v>
      </c>
      <c r="L62" s="2" t="s">
        <v>436</v>
      </c>
      <c r="M62" s="6">
        <f>L62/$L$4*100</f>
        <v>99.549738942815594</v>
      </c>
      <c r="N62" s="2" t="s">
        <v>437</v>
      </c>
      <c r="O62" s="6">
        <f>N62/$N$4*100</f>
        <v>98.51448635564897</v>
      </c>
      <c r="P62" s="2" t="s">
        <v>438</v>
      </c>
      <c r="Q62" s="6">
        <f>P62/$P$4*100</f>
        <v>98.23272154143028</v>
      </c>
      <c r="R62" s="2" t="s">
        <v>439</v>
      </c>
      <c r="S62" s="6">
        <f>R62/$R$4*100</f>
        <v>65.389556971729931</v>
      </c>
    </row>
    <row r="63" spans="1:19" x14ac:dyDescent="0.35">
      <c r="A63" s="3" t="s">
        <v>440</v>
      </c>
      <c r="B63" s="3"/>
      <c r="C63" s="18"/>
      <c r="D63" s="3"/>
      <c r="E63" s="3"/>
      <c r="F63" s="3"/>
      <c r="G63" s="3"/>
      <c r="H63" s="3"/>
      <c r="I63" s="3"/>
      <c r="J63" s="3"/>
      <c r="K63" s="3"/>
      <c r="L63" s="3"/>
      <c r="M63" s="3"/>
      <c r="N63" s="3"/>
      <c r="O63" s="3"/>
      <c r="P63" s="3"/>
      <c r="Q63" s="3"/>
      <c r="R63" s="3"/>
      <c r="S63" s="3"/>
    </row>
    <row r="64" spans="1:19" x14ac:dyDescent="0.35">
      <c r="A64" s="2" t="s">
        <v>431</v>
      </c>
      <c r="B64" s="2" t="s">
        <v>1023</v>
      </c>
      <c r="C64" s="6">
        <f t="shared" si="8"/>
        <v>94.210041190039334</v>
      </c>
      <c r="D64" s="2" t="s">
        <v>441</v>
      </c>
      <c r="E64" s="6">
        <f>D64/$D$4*100</f>
        <v>94.210474055089151</v>
      </c>
      <c r="F64" s="2" t="s">
        <v>442</v>
      </c>
      <c r="G64" s="6">
        <f>F64/$F$4*100</f>
        <v>99.387639612256933</v>
      </c>
      <c r="H64" s="2" t="s">
        <v>443</v>
      </c>
      <c r="I64" s="6">
        <f>H64/$H$4*100</f>
        <v>99.053188313726096</v>
      </c>
      <c r="J64" s="2" t="s">
        <v>444</v>
      </c>
      <c r="K64" s="6">
        <f>J64/$J$4*100</f>
        <v>98.986564102150709</v>
      </c>
      <c r="L64" s="2" t="s">
        <v>445</v>
      </c>
      <c r="M64" s="6">
        <f>L64/$L$4*100</f>
        <v>99.540113926605443</v>
      </c>
      <c r="N64" s="2" t="s">
        <v>446</v>
      </c>
      <c r="O64" s="6">
        <f>N64/$N$4*100</f>
        <v>99.007970689912597</v>
      </c>
      <c r="P64" s="2" t="s">
        <v>447</v>
      </c>
      <c r="Q64" s="6">
        <f>P64/$P$4*100</f>
        <v>98.142729168801296</v>
      </c>
      <c r="R64" s="2" t="s">
        <v>448</v>
      </c>
      <c r="S64" s="6">
        <f>R64/$R$4*100</f>
        <v>62.350448025415396</v>
      </c>
    </row>
    <row r="65" spans="1:19" x14ac:dyDescent="0.35">
      <c r="A65" s="3" t="s">
        <v>449</v>
      </c>
      <c r="B65" s="3"/>
      <c r="C65" s="18"/>
      <c r="D65" s="3"/>
      <c r="E65" s="3"/>
      <c r="F65" s="3"/>
      <c r="G65" s="3"/>
      <c r="H65" s="3"/>
      <c r="I65" s="3"/>
      <c r="J65" s="3"/>
      <c r="K65" s="3"/>
      <c r="L65" s="3"/>
      <c r="M65" s="3"/>
      <c r="N65" s="3"/>
      <c r="O65" s="3"/>
      <c r="P65" s="3"/>
      <c r="Q65" s="3"/>
      <c r="R65" s="3"/>
      <c r="S65" s="3"/>
    </row>
    <row r="66" spans="1:19" x14ac:dyDescent="0.35">
      <c r="A66" s="2" t="s">
        <v>431</v>
      </c>
      <c r="B66" s="2" t="s">
        <v>1024</v>
      </c>
      <c r="C66" s="6">
        <f t="shared" si="8"/>
        <v>94.757318435425191</v>
      </c>
      <c r="D66" s="2" t="s">
        <v>450</v>
      </c>
      <c r="E66" s="6">
        <f>D66/$D$4*100</f>
        <v>94.210614401846215</v>
      </c>
      <c r="F66" s="2" t="s">
        <v>451</v>
      </c>
      <c r="G66" s="6">
        <f>F66/$F$4*100</f>
        <v>99.727241154657563</v>
      </c>
      <c r="H66" s="2" t="s">
        <v>452</v>
      </c>
      <c r="I66" s="6">
        <f>H66/$H$4*100</f>
        <v>99.057569623901472</v>
      </c>
      <c r="J66" s="2" t="s">
        <v>453</v>
      </c>
      <c r="K66" s="6">
        <f>J66/$J$4*100</f>
        <v>99.760281978525128</v>
      </c>
      <c r="L66" s="2" t="s">
        <v>454</v>
      </c>
      <c r="M66" s="6">
        <f>L66/$L$4*100</f>
        <v>99.550438661279969</v>
      </c>
      <c r="N66" s="2" t="s">
        <v>455</v>
      </c>
      <c r="O66" s="6">
        <f>N66/$N$4*100</f>
        <v>99.008168090824526</v>
      </c>
      <c r="P66" s="2" t="s">
        <v>456</v>
      </c>
      <c r="Q66" s="6">
        <f>P66/$P$4*100</f>
        <v>98.244678330722735</v>
      </c>
      <c r="R66" s="2" t="s">
        <v>457</v>
      </c>
      <c r="S66" s="6">
        <f>R66/$R$4*100</f>
        <v>66.085353320127155</v>
      </c>
    </row>
    <row r="67" spans="1:19" x14ac:dyDescent="0.35">
      <c r="A67" s="3" t="s">
        <v>458</v>
      </c>
      <c r="B67" s="3"/>
      <c r="C67" s="18"/>
      <c r="D67" s="3"/>
      <c r="E67" s="3"/>
      <c r="F67" s="3"/>
      <c r="G67" s="3"/>
      <c r="H67" s="3"/>
      <c r="I67" s="3"/>
      <c r="J67" s="3"/>
      <c r="K67" s="3"/>
      <c r="L67" s="3"/>
      <c r="M67" s="3"/>
      <c r="N67" s="3"/>
      <c r="O67" s="3"/>
      <c r="P67" s="3"/>
      <c r="Q67" s="3"/>
      <c r="R67" s="3"/>
      <c r="S67" s="3"/>
    </row>
    <row r="68" spans="1:19" x14ac:dyDescent="0.35">
      <c r="A68" s="2" t="s">
        <v>431</v>
      </c>
      <c r="B68" s="2" t="s">
        <v>1025</v>
      </c>
      <c r="C68" s="6">
        <f t="shared" si="8"/>
        <v>92.373324634347284</v>
      </c>
      <c r="D68" s="2" t="s">
        <v>459</v>
      </c>
      <c r="E68" s="6">
        <f>D68/$D$4*100</f>
        <v>94.197585544564717</v>
      </c>
      <c r="F68" s="2" t="s">
        <v>460</v>
      </c>
      <c r="G68" s="6">
        <f>F68/$F$4*100</f>
        <v>90.023760818705526</v>
      </c>
      <c r="H68" s="2" t="s">
        <v>461</v>
      </c>
      <c r="I68" s="6">
        <f>H68/$H$4*100</f>
        <v>99.027006026412963</v>
      </c>
      <c r="J68" s="2" t="s">
        <v>462</v>
      </c>
      <c r="K68" s="6">
        <f>J68/$J$4*100</f>
        <v>98.979107551671873</v>
      </c>
      <c r="L68" s="2" t="s">
        <v>463</v>
      </c>
      <c r="M68" s="6">
        <f>L68/$L$4*100</f>
        <v>99.539414208141054</v>
      </c>
      <c r="N68" s="2" t="s">
        <v>464</v>
      </c>
      <c r="O68" s="6">
        <f>N68/$N$4*100</f>
        <v>98.514288954737054</v>
      </c>
      <c r="P68" s="2" t="s">
        <v>465</v>
      </c>
      <c r="Q68" s="6">
        <f>P68/$P$4*100</f>
        <v>98.130772379508841</v>
      </c>
      <c r="R68" s="2" t="s">
        <v>466</v>
      </c>
      <c r="S68" s="6">
        <f>R68/$R$4*100</f>
        <v>61.65465167701818</v>
      </c>
    </row>
    <row r="69" spans="1:19" x14ac:dyDescent="0.35">
      <c r="A69" s="3" t="s">
        <v>467</v>
      </c>
      <c r="B69" s="3"/>
      <c r="C69" s="18"/>
      <c r="D69" s="3"/>
      <c r="E69" s="3"/>
      <c r="F69" s="3"/>
      <c r="G69" s="3"/>
      <c r="H69" s="3"/>
      <c r="I69" s="3"/>
      <c r="J69" s="3"/>
      <c r="K69" s="3"/>
      <c r="L69" s="3"/>
      <c r="M69" s="3"/>
      <c r="N69" s="3"/>
      <c r="O69" s="3"/>
      <c r="P69" s="3"/>
      <c r="Q69" s="3"/>
      <c r="R69" s="3"/>
      <c r="S69" s="3"/>
    </row>
    <row r="70" spans="1:19" x14ac:dyDescent="0.35">
      <c r="A70" s="2" t="s">
        <v>468</v>
      </c>
      <c r="B70" s="2" t="s">
        <v>1026</v>
      </c>
      <c r="C70" s="6">
        <f t="shared" si="8"/>
        <v>0.82587874795504845</v>
      </c>
      <c r="D70" s="2" t="s">
        <v>469</v>
      </c>
      <c r="E70" s="6">
        <f>D70/$D$4*100</f>
        <v>0.39079554506645475</v>
      </c>
      <c r="F70" s="2" t="s">
        <v>470</v>
      </c>
      <c r="G70" s="5">
        <v>0</v>
      </c>
      <c r="H70" s="2" t="s">
        <v>471</v>
      </c>
      <c r="I70" s="6">
        <f>H70/$H$4*100</f>
        <v>0.12571192991170604</v>
      </c>
      <c r="J70" s="2" t="s">
        <v>472</v>
      </c>
      <c r="K70" s="6">
        <f>J70/$J$4*100</f>
        <v>6.9023474027020928E-2</v>
      </c>
      <c r="L70" s="2" t="s">
        <v>473</v>
      </c>
      <c r="M70" s="5">
        <v>0</v>
      </c>
      <c r="N70" s="2" t="s">
        <v>474</v>
      </c>
      <c r="O70" s="6">
        <f t="shared" ref="O70:O76" si="22">N70/$N$4*100</f>
        <v>1.1192990616637379</v>
      </c>
      <c r="P70" s="2" t="s">
        <v>475</v>
      </c>
      <c r="Q70" s="5">
        <v>0</v>
      </c>
      <c r="R70" s="2" t="s">
        <v>476</v>
      </c>
      <c r="S70" s="6">
        <f>R70/$R$4*100</f>
        <v>5.5672757028303916</v>
      </c>
    </row>
    <row r="71" spans="1:19" x14ac:dyDescent="0.35">
      <c r="A71" s="2" t="s">
        <v>477</v>
      </c>
      <c r="B71" s="2" t="s">
        <v>1027</v>
      </c>
      <c r="C71" s="5">
        <f t="shared" si="8"/>
        <v>3.541107042013452E-2</v>
      </c>
      <c r="D71" s="2" t="s">
        <v>478</v>
      </c>
      <c r="E71" s="5">
        <v>0</v>
      </c>
      <c r="F71" s="2" t="s">
        <v>479</v>
      </c>
      <c r="G71" s="5">
        <v>0</v>
      </c>
      <c r="H71" s="2" t="s">
        <v>480</v>
      </c>
      <c r="I71" s="5">
        <v>0</v>
      </c>
      <c r="J71" s="2" t="s">
        <v>481</v>
      </c>
      <c r="K71" s="6">
        <f>J71/$J$4*100</f>
        <v>7.6832699190661977E-2</v>
      </c>
      <c r="L71" s="2" t="s">
        <v>482</v>
      </c>
      <c r="M71" s="5">
        <v>0</v>
      </c>
      <c r="N71" s="2" t="s">
        <v>483</v>
      </c>
      <c r="O71" s="6">
        <f t="shared" si="22"/>
        <v>0.11752532474244563</v>
      </c>
      <c r="P71" s="2" t="s">
        <v>484</v>
      </c>
      <c r="Q71" s="5">
        <v>0</v>
      </c>
      <c r="R71" s="2" t="s">
        <v>485</v>
      </c>
      <c r="S71" s="6">
        <f>R71/$R$4*100</f>
        <v>8.5631833055797926E-2</v>
      </c>
    </row>
    <row r="72" spans="1:19" x14ac:dyDescent="0.35">
      <c r="A72" s="2" t="s">
        <v>486</v>
      </c>
      <c r="B72" s="2" t="s">
        <v>1028</v>
      </c>
      <c r="C72" s="6">
        <f t="shared" ref="C72:C120" si="23">(B72/$B$4)*100</f>
        <v>0.40833897256011981</v>
      </c>
      <c r="D72" s="2" t="s">
        <v>487</v>
      </c>
      <c r="E72" s="6">
        <f>D72/$D$4*100</f>
        <v>1.6376595260185929</v>
      </c>
      <c r="F72" s="2" t="s">
        <v>488</v>
      </c>
      <c r="G72" s="6">
        <f>F72/$F$4*100</f>
        <v>0.15499131137304939</v>
      </c>
      <c r="H72" s="2" t="s">
        <v>489</v>
      </c>
      <c r="I72" s="5">
        <v>0</v>
      </c>
      <c r="J72" s="2" t="s">
        <v>490</v>
      </c>
      <c r="K72" s="5">
        <v>0</v>
      </c>
      <c r="L72" s="2" t="s">
        <v>491</v>
      </c>
      <c r="M72" s="5">
        <v>0</v>
      </c>
      <c r="N72" s="2" t="s">
        <v>492</v>
      </c>
      <c r="O72" s="6">
        <f t="shared" si="22"/>
        <v>1.0241697676555375</v>
      </c>
      <c r="P72" s="2" t="s">
        <v>493</v>
      </c>
      <c r="Q72" s="5">
        <v>0</v>
      </c>
      <c r="R72" s="2" t="s">
        <v>494</v>
      </c>
      <c r="S72" s="5">
        <v>0</v>
      </c>
    </row>
    <row r="73" spans="1:19" x14ac:dyDescent="0.35">
      <c r="A73" s="2" t="s">
        <v>495</v>
      </c>
      <c r="B73" s="2" t="s">
        <v>1029</v>
      </c>
      <c r="C73" s="6">
        <f t="shared" si="23"/>
        <v>0.50509556190134097</v>
      </c>
      <c r="D73" s="2" t="s">
        <v>496</v>
      </c>
      <c r="E73" s="5">
        <v>0</v>
      </c>
      <c r="F73" s="2" t="s">
        <v>497</v>
      </c>
      <c r="G73" s="6">
        <f>F73/$F$4*100</f>
        <v>5.2936378232167181E-2</v>
      </c>
      <c r="H73" s="2" t="s">
        <v>498</v>
      </c>
      <c r="I73" s="6">
        <f>H73/$H$4*100</f>
        <v>5.689104869298392E-2</v>
      </c>
      <c r="J73" s="2" t="s">
        <v>499</v>
      </c>
      <c r="K73" s="5">
        <v>0</v>
      </c>
      <c r="L73" s="2" t="s">
        <v>500</v>
      </c>
      <c r="M73" s="5">
        <v>0</v>
      </c>
      <c r="N73" s="2" t="s">
        <v>501</v>
      </c>
      <c r="O73" s="6">
        <f t="shared" si="22"/>
        <v>0.42683460818431357</v>
      </c>
      <c r="P73" s="2" t="s">
        <v>502</v>
      </c>
      <c r="Q73" s="5">
        <v>0</v>
      </c>
      <c r="R73" s="2" t="s">
        <v>503</v>
      </c>
      <c r="S73" s="6">
        <f>R73/$R$4*100</f>
        <v>3.9058002914833865</v>
      </c>
    </row>
    <row r="74" spans="1:19" x14ac:dyDescent="0.35">
      <c r="A74" s="2" t="s">
        <v>504</v>
      </c>
      <c r="B74" s="2" t="s">
        <v>1030</v>
      </c>
      <c r="C74" s="6">
        <f t="shared" si="23"/>
        <v>11.750295541080726</v>
      </c>
      <c r="D74" s="2" t="s">
        <v>505</v>
      </c>
      <c r="E74" s="6">
        <f>D74/$D$4*100</f>
        <v>5.2895757095318015</v>
      </c>
      <c r="F74" s="2" t="s">
        <v>506</v>
      </c>
      <c r="G74" s="6">
        <f>F74/$F$4*100</f>
        <v>11.364141114960407</v>
      </c>
      <c r="H74" s="2" t="s">
        <v>507</v>
      </c>
      <c r="I74" s="6">
        <f>H74/$H$4*100</f>
        <v>39.088083073863878</v>
      </c>
      <c r="J74" s="2" t="s">
        <v>508</v>
      </c>
      <c r="K74" s="6">
        <f>J74/$J$4*100</f>
        <v>5.9003482410602004</v>
      </c>
      <c r="L74" s="2" t="s">
        <v>509</v>
      </c>
      <c r="M74" s="6">
        <f>L74/$L$4*100</f>
        <v>0.13991259427928843</v>
      </c>
      <c r="N74" s="2" t="s">
        <v>510</v>
      </c>
      <c r="O74" s="6">
        <f t="shared" si="22"/>
        <v>27.495434655273403</v>
      </c>
      <c r="P74" s="2" t="s">
        <v>511</v>
      </c>
      <c r="Q74" s="6">
        <f>P74/$P$4*100</f>
        <v>7.0149918295273173E-2</v>
      </c>
      <c r="R74" s="2" t="s">
        <v>512</v>
      </c>
      <c r="S74" s="6">
        <f>R74/$R$4*100</f>
        <v>6.7198366057485262E-2</v>
      </c>
    </row>
    <row r="75" spans="1:19" x14ac:dyDescent="0.35">
      <c r="A75" s="2" t="s">
        <v>513</v>
      </c>
      <c r="B75" s="2" t="s">
        <v>1031</v>
      </c>
      <c r="C75" s="6">
        <f t="shared" si="23"/>
        <v>0.6259248209239936</v>
      </c>
      <c r="D75" s="2" t="s">
        <v>514</v>
      </c>
      <c r="E75" s="6">
        <f>D75/$D$4*100</f>
        <v>7.375222084123613E-2</v>
      </c>
      <c r="F75" s="2" t="s">
        <v>515</v>
      </c>
      <c r="G75" s="6">
        <f>F75/$F$4*100</f>
        <v>0.10556486748663658</v>
      </c>
      <c r="H75" s="2" t="s">
        <v>516</v>
      </c>
      <c r="I75" s="5">
        <v>0</v>
      </c>
      <c r="J75" s="2" t="s">
        <v>517</v>
      </c>
      <c r="K75" s="6">
        <f>J75/$J$4*100</f>
        <v>7.5243647825105606</v>
      </c>
      <c r="L75" s="2" t="s">
        <v>518</v>
      </c>
      <c r="M75" s="5">
        <v>0</v>
      </c>
      <c r="N75" s="2" t="s">
        <v>519</v>
      </c>
      <c r="O75" s="6">
        <f t="shared" si="22"/>
        <v>0.24450794771962467</v>
      </c>
      <c r="P75" s="2" t="s">
        <v>520</v>
      </c>
      <c r="Q75" s="5">
        <v>0</v>
      </c>
      <c r="R75" s="2" t="s">
        <v>521</v>
      </c>
      <c r="S75" s="5">
        <v>0</v>
      </c>
    </row>
    <row r="76" spans="1:19" x14ac:dyDescent="0.35">
      <c r="A76" s="2" t="s">
        <v>522</v>
      </c>
      <c r="B76" s="2" t="s">
        <v>1032</v>
      </c>
      <c r="C76" s="6">
        <f t="shared" si="23"/>
        <v>0.19087053367135084</v>
      </c>
      <c r="D76" s="2" t="s">
        <v>523</v>
      </c>
      <c r="E76" s="5">
        <v>0</v>
      </c>
      <c r="F76" s="2" t="s">
        <v>524</v>
      </c>
      <c r="G76" s="5">
        <v>0</v>
      </c>
      <c r="H76" s="2" t="s">
        <v>525</v>
      </c>
      <c r="I76" s="5">
        <v>0</v>
      </c>
      <c r="J76" s="2" t="s">
        <v>526</v>
      </c>
      <c r="K76" s="5">
        <v>0</v>
      </c>
      <c r="L76" s="2" t="s">
        <v>527</v>
      </c>
      <c r="M76" s="6">
        <f>L76/$L$4*100</f>
        <v>0.60754221867974634</v>
      </c>
      <c r="N76" s="2" t="s">
        <v>528</v>
      </c>
      <c r="O76" s="6">
        <f t="shared" si="22"/>
        <v>1.0089698974376642</v>
      </c>
      <c r="P76" s="2" t="s">
        <v>529</v>
      </c>
      <c r="Q76" s="5">
        <v>0</v>
      </c>
      <c r="R76" s="2" t="s">
        <v>530</v>
      </c>
      <c r="S76" s="5">
        <v>0</v>
      </c>
    </row>
    <row r="77" spans="1:19" x14ac:dyDescent="0.35">
      <c r="A77" s="2" t="s">
        <v>531</v>
      </c>
      <c r="B77" s="2" t="s">
        <v>1033</v>
      </c>
      <c r="C77" s="6">
        <f t="shared" si="23"/>
        <v>0.23226576003691204</v>
      </c>
      <c r="D77" s="2" t="s">
        <v>532</v>
      </c>
      <c r="E77" s="5">
        <v>0</v>
      </c>
      <c r="F77" s="2" t="s">
        <v>533</v>
      </c>
      <c r="G77" s="5">
        <v>0</v>
      </c>
      <c r="H77" s="2" t="s">
        <v>534</v>
      </c>
      <c r="I77" s="5">
        <v>0</v>
      </c>
      <c r="J77" s="2" t="s">
        <v>535</v>
      </c>
      <c r="K77" s="6">
        <f>J77/$J$4*100</f>
        <v>2.7731062377067679</v>
      </c>
      <c r="L77" s="2" t="s">
        <v>536</v>
      </c>
      <c r="M77" s="5">
        <v>0</v>
      </c>
      <c r="N77" s="2" t="s">
        <v>537</v>
      </c>
      <c r="O77" s="5">
        <v>0</v>
      </c>
      <c r="P77" s="2" t="s">
        <v>538</v>
      </c>
      <c r="Q77" s="6">
        <f>P77/$P$4*100</f>
        <v>0.1869809209669912</v>
      </c>
      <c r="R77" s="2" t="s">
        <v>539</v>
      </c>
      <c r="S77" s="5">
        <v>0</v>
      </c>
    </row>
    <row r="78" spans="1:19" x14ac:dyDescent="0.35">
      <c r="A78" s="2" t="s">
        <v>540</v>
      </c>
      <c r="B78" s="2" t="s">
        <v>1034</v>
      </c>
      <c r="C78" s="6">
        <f t="shared" si="23"/>
        <v>0.28814521561700329</v>
      </c>
      <c r="D78" s="2" t="s">
        <v>541</v>
      </c>
      <c r="E78" s="5">
        <v>0</v>
      </c>
      <c r="F78" s="2" t="s">
        <v>542</v>
      </c>
      <c r="G78" s="5">
        <v>0</v>
      </c>
      <c r="H78" s="2" t="s">
        <v>543</v>
      </c>
      <c r="I78" s="5">
        <v>0</v>
      </c>
      <c r="J78" s="2" t="s">
        <v>544</v>
      </c>
      <c r="K78" s="6">
        <f>J78/$J$4*100</f>
        <v>2.591554348176571</v>
      </c>
      <c r="L78" s="2" t="s">
        <v>545</v>
      </c>
      <c r="M78" s="5">
        <v>0</v>
      </c>
      <c r="N78" s="2" t="s">
        <v>546</v>
      </c>
      <c r="O78" s="5">
        <v>0</v>
      </c>
      <c r="P78" s="2" t="s">
        <v>547</v>
      </c>
      <c r="Q78" s="6">
        <f>P78/$P$4*100</f>
        <v>0.82255525995240208</v>
      </c>
      <c r="R78" s="2" t="s">
        <v>548</v>
      </c>
      <c r="S78" s="5">
        <v>0</v>
      </c>
    </row>
    <row r="79" spans="1:19" x14ac:dyDescent="0.35">
      <c r="A79" s="2" t="s">
        <v>549</v>
      </c>
      <c r="B79" s="2" t="s">
        <v>1035</v>
      </c>
      <c r="C79" s="6">
        <f t="shared" si="23"/>
        <v>5.4651184742672259</v>
      </c>
      <c r="D79" s="2" t="s">
        <v>550</v>
      </c>
      <c r="E79" s="6">
        <f>D79/$D$4*100</f>
        <v>1.9389255356363222</v>
      </c>
      <c r="F79" s="2" t="s">
        <v>551</v>
      </c>
      <c r="G79" s="6">
        <f>F79/$F$4*100</f>
        <v>0.12533133985483239</v>
      </c>
      <c r="H79" s="2" t="s">
        <v>552</v>
      </c>
      <c r="I79" s="6">
        <f>H79/$H$4*100</f>
        <v>0.10364701842604862</v>
      </c>
      <c r="J79" s="2" t="s">
        <v>553</v>
      </c>
      <c r="K79" s="6">
        <f>J79/$J$4*100</f>
        <v>6.0090728081772165</v>
      </c>
      <c r="L79" s="2" t="s">
        <v>554</v>
      </c>
      <c r="M79" s="6">
        <f>L79/$L$4*100</f>
        <v>0.95094849170242746</v>
      </c>
      <c r="N79" s="2" t="s">
        <v>555</v>
      </c>
      <c r="O79" s="5">
        <v>0</v>
      </c>
      <c r="P79" s="2" t="s">
        <v>556</v>
      </c>
      <c r="Q79" s="6">
        <f>P79/$P$4*100</f>
        <v>1.4099090137940979</v>
      </c>
      <c r="R79" s="2" t="s">
        <v>557</v>
      </c>
      <c r="S79" s="6">
        <f>R79/$R$4*100</f>
        <v>39.591534480554117</v>
      </c>
    </row>
    <row r="80" spans="1:19" x14ac:dyDescent="0.35">
      <c r="A80" s="2" t="s">
        <v>558</v>
      </c>
      <c r="B80" s="2" t="s">
        <v>1036</v>
      </c>
      <c r="C80" s="6">
        <f t="shared" si="23"/>
        <v>0.68335482703245454</v>
      </c>
      <c r="D80" s="2" t="s">
        <v>559</v>
      </c>
      <c r="E80" s="6">
        <f>D80/$D$4*100</f>
        <v>3.6538693425491249</v>
      </c>
      <c r="F80" s="2" t="s">
        <v>560</v>
      </c>
      <c r="G80" s="5">
        <v>0</v>
      </c>
      <c r="H80" s="2" t="s">
        <v>561</v>
      </c>
      <c r="I80" s="5">
        <v>0</v>
      </c>
      <c r="J80" s="2" t="s">
        <v>562</v>
      </c>
      <c r="K80" s="6">
        <f>J80/$J$4*100</f>
        <v>0.1311194096024248</v>
      </c>
      <c r="L80" s="2" t="s">
        <v>563</v>
      </c>
      <c r="M80" s="5">
        <v>0</v>
      </c>
      <c r="N80" s="2" t="s">
        <v>564</v>
      </c>
      <c r="O80" s="6">
        <f t="shared" ref="O80:O87" si="24">N80/$N$4*100</f>
        <v>0.3184435620025497</v>
      </c>
      <c r="P80" s="2" t="s">
        <v>565</v>
      </c>
      <c r="Q80" s="5">
        <v>0</v>
      </c>
      <c r="R80" s="2" t="s">
        <v>566</v>
      </c>
      <c r="S80" s="6">
        <f>R80/$R$4*100</f>
        <v>0.34473934826298924</v>
      </c>
    </row>
    <row r="81" spans="1:19" x14ac:dyDescent="0.35">
      <c r="A81" s="2" t="s">
        <v>567</v>
      </c>
      <c r="B81" s="2" t="s">
        <v>1037</v>
      </c>
      <c r="C81" s="5">
        <f t="shared" si="23"/>
        <v>1.9959610767835419E-2</v>
      </c>
      <c r="D81" s="2" t="s">
        <v>568</v>
      </c>
      <c r="E81" s="5">
        <v>0</v>
      </c>
      <c r="F81" s="2" t="s">
        <v>569</v>
      </c>
      <c r="G81" s="5">
        <v>0</v>
      </c>
      <c r="H81" s="2" t="s">
        <v>570</v>
      </c>
      <c r="I81" s="5">
        <v>0</v>
      </c>
      <c r="J81" s="2" t="s">
        <v>571</v>
      </c>
      <c r="K81" s="5">
        <v>0</v>
      </c>
      <c r="L81" s="2" t="s">
        <v>572</v>
      </c>
      <c r="M81" s="5">
        <v>0</v>
      </c>
      <c r="N81" s="2" t="s">
        <v>573</v>
      </c>
      <c r="O81" s="6">
        <f t="shared" si="24"/>
        <v>8.5815560073045513E-2</v>
      </c>
      <c r="P81" s="2" t="s">
        <v>574</v>
      </c>
      <c r="Q81" s="5">
        <v>0</v>
      </c>
      <c r="R81" s="2" t="s">
        <v>575</v>
      </c>
      <c r="S81" s="5">
        <v>0</v>
      </c>
    </row>
    <row r="82" spans="1:19" x14ac:dyDescent="0.35">
      <c r="A82" s="2" t="s">
        <v>576</v>
      </c>
      <c r="B82" s="2" t="s">
        <v>1038</v>
      </c>
      <c r="C82" s="6">
        <f t="shared" si="23"/>
        <v>0.37343667653210655</v>
      </c>
      <c r="D82" s="2" t="s">
        <v>577</v>
      </c>
      <c r="E82" s="5">
        <v>0</v>
      </c>
      <c r="F82" s="2" t="s">
        <v>578</v>
      </c>
      <c r="G82" s="6">
        <f>F82/$F$4*100</f>
        <v>0.67055140452793849</v>
      </c>
      <c r="H82" s="2" t="s">
        <v>579</v>
      </c>
      <c r="I82" s="5">
        <v>0</v>
      </c>
      <c r="J82" s="2" t="s">
        <v>580</v>
      </c>
      <c r="K82" s="5">
        <v>0</v>
      </c>
      <c r="L82" s="2" t="s">
        <v>581</v>
      </c>
      <c r="M82" s="5">
        <v>0</v>
      </c>
      <c r="N82" s="2" t="s">
        <v>582</v>
      </c>
      <c r="O82" s="6">
        <f t="shared" si="24"/>
        <v>2.333063432450126</v>
      </c>
      <c r="P82" s="2" t="s">
        <v>583</v>
      </c>
      <c r="Q82" s="5">
        <v>0</v>
      </c>
      <c r="R82" s="2" t="s">
        <v>584</v>
      </c>
      <c r="S82" s="5">
        <v>0</v>
      </c>
    </row>
    <row r="83" spans="1:19" x14ac:dyDescent="0.35">
      <c r="A83" s="2" t="s">
        <v>585</v>
      </c>
      <c r="B83" s="2" t="s">
        <v>1039</v>
      </c>
      <c r="C83" s="6">
        <f t="shared" si="23"/>
        <v>2.4868072284205627</v>
      </c>
      <c r="D83" s="2" t="s">
        <v>586</v>
      </c>
      <c r="E83" s="6">
        <f>D83/$D$4*100</f>
        <v>0.24423844399421726</v>
      </c>
      <c r="F83" s="2" t="s">
        <v>587</v>
      </c>
      <c r="G83" s="6">
        <f>F83/$F$4*100</f>
        <v>3.7224495811273086</v>
      </c>
      <c r="H83" s="2" t="s">
        <v>588</v>
      </c>
      <c r="I83" s="5">
        <v>0</v>
      </c>
      <c r="J83" s="2" t="s">
        <v>589</v>
      </c>
      <c r="K83" s="6">
        <f>J83/$J$4*100</f>
        <v>4.454155313900622</v>
      </c>
      <c r="L83" s="2" t="s">
        <v>590</v>
      </c>
      <c r="M83" s="5">
        <v>0</v>
      </c>
      <c r="N83" s="2" t="s">
        <v>591</v>
      </c>
      <c r="O83" s="6">
        <f t="shared" si="24"/>
        <v>5.5036271520288507</v>
      </c>
      <c r="P83" s="2" t="s">
        <v>592</v>
      </c>
      <c r="Q83" s="6">
        <f>P83/$P$4*100</f>
        <v>7.8379063063254151</v>
      </c>
      <c r="R83" s="2" t="s">
        <v>593</v>
      </c>
      <c r="S83" s="6">
        <f>R83/$R$4*100</f>
        <v>6.550583863309474E-2</v>
      </c>
    </row>
    <row r="84" spans="1:19" x14ac:dyDescent="0.35">
      <c r="A84" s="2" t="s">
        <v>594</v>
      </c>
      <c r="B84" s="2" t="s">
        <v>1040</v>
      </c>
      <c r="C84" s="6">
        <f t="shared" si="23"/>
        <v>0.23543581586474471</v>
      </c>
      <c r="D84" s="2" t="s">
        <v>595</v>
      </c>
      <c r="E84" s="6">
        <f>D84/$D$4*100</f>
        <v>8.7915547742399611E-2</v>
      </c>
      <c r="F84" s="2" t="s">
        <v>596</v>
      </c>
      <c r="G84" s="5">
        <v>0</v>
      </c>
      <c r="H84" s="2" t="s">
        <v>597</v>
      </c>
      <c r="I84" s="5">
        <v>0</v>
      </c>
      <c r="J84" s="2" t="s">
        <v>598</v>
      </c>
      <c r="K84" s="6">
        <f>J84/$J$4*100</f>
        <v>0.53085097378518686</v>
      </c>
      <c r="L84" s="2" t="s">
        <v>599</v>
      </c>
      <c r="M84" s="5">
        <v>0</v>
      </c>
      <c r="N84" s="2" t="s">
        <v>600</v>
      </c>
      <c r="O84" s="6">
        <f t="shared" si="24"/>
        <v>1.4143416428349929</v>
      </c>
      <c r="P84" s="2" t="s">
        <v>601</v>
      </c>
      <c r="Q84" s="6">
        <f>P84/$P$4*100</f>
        <v>0.21720645269772704</v>
      </c>
      <c r="R84" s="2" t="s">
        <v>602</v>
      </c>
      <c r="S84" s="5">
        <v>0</v>
      </c>
    </row>
    <row r="85" spans="1:19" x14ac:dyDescent="0.35">
      <c r="A85" s="2" t="s">
        <v>603</v>
      </c>
      <c r="B85" s="2" t="s">
        <v>1041</v>
      </c>
      <c r="C85" s="6">
        <f t="shared" si="23"/>
        <v>1.2047609877610685</v>
      </c>
      <c r="D85" s="2" t="s">
        <v>604</v>
      </c>
      <c r="E85" s="6">
        <f>D85/$D$4*100</f>
        <v>0.4725241399346054</v>
      </c>
      <c r="F85" s="2" t="s">
        <v>605</v>
      </c>
      <c r="G85" s="6">
        <f>F85/$F$4*100</f>
        <v>4.3021840002003335</v>
      </c>
      <c r="H85" s="2" t="s">
        <v>606</v>
      </c>
      <c r="I85" s="5">
        <v>0</v>
      </c>
      <c r="J85" s="2" t="s">
        <v>607</v>
      </c>
      <c r="K85" s="5">
        <v>0</v>
      </c>
      <c r="L85" s="2" t="s">
        <v>608</v>
      </c>
      <c r="M85" s="5">
        <v>0</v>
      </c>
      <c r="N85" s="2" t="s">
        <v>609</v>
      </c>
      <c r="O85" s="6">
        <f t="shared" si="24"/>
        <v>3.31746588912242</v>
      </c>
      <c r="P85" s="2" t="s">
        <v>610</v>
      </c>
      <c r="Q85" s="5">
        <v>0</v>
      </c>
      <c r="R85" s="2" t="s">
        <v>611</v>
      </c>
      <c r="S85" s="5">
        <v>0</v>
      </c>
    </row>
    <row r="86" spans="1:19" x14ac:dyDescent="0.35">
      <c r="A86" s="2" t="s">
        <v>612</v>
      </c>
      <c r="B86" s="2" t="s">
        <v>1042</v>
      </c>
      <c r="C86" s="6">
        <f t="shared" si="23"/>
        <v>0.68421210256496656</v>
      </c>
      <c r="D86" s="2" t="s">
        <v>613</v>
      </c>
      <c r="E86" s="5">
        <v>0</v>
      </c>
      <c r="F86" s="2" t="s">
        <v>614</v>
      </c>
      <c r="G86" s="6">
        <f>F86/$F$4*100</f>
        <v>3.5894928575914955</v>
      </c>
      <c r="H86" s="2" t="s">
        <v>615</v>
      </c>
      <c r="I86" s="5">
        <v>0</v>
      </c>
      <c r="J86" s="2" t="s">
        <v>616</v>
      </c>
      <c r="K86" s="5">
        <v>0</v>
      </c>
      <c r="L86" s="2" t="s">
        <v>617</v>
      </c>
      <c r="M86" s="5">
        <v>0</v>
      </c>
      <c r="N86" s="2" t="s">
        <v>618</v>
      </c>
      <c r="O86" s="6">
        <f t="shared" si="24"/>
        <v>0.18720784665035775</v>
      </c>
      <c r="P86" s="2" t="s">
        <v>619</v>
      </c>
      <c r="Q86" s="5">
        <v>0</v>
      </c>
      <c r="R86" s="2" t="s">
        <v>620</v>
      </c>
      <c r="S86" s="5">
        <v>0</v>
      </c>
    </row>
    <row r="87" spans="1:19" x14ac:dyDescent="0.35">
      <c r="A87" s="2" t="s">
        <v>621</v>
      </c>
      <c r="B87" s="2" t="s">
        <v>1043</v>
      </c>
      <c r="C87" s="6">
        <f t="shared" si="23"/>
        <v>0.28770353235351337</v>
      </c>
      <c r="D87" s="2" t="s">
        <v>622</v>
      </c>
      <c r="E87" s="6">
        <f>D87/$D$4*100</f>
        <v>0.53082652193485313</v>
      </c>
      <c r="F87" s="2" t="s">
        <v>623</v>
      </c>
      <c r="G87" s="5">
        <v>0</v>
      </c>
      <c r="H87" s="2" t="s">
        <v>624</v>
      </c>
      <c r="I87" s="5">
        <v>0</v>
      </c>
      <c r="J87" s="2" t="s">
        <v>625</v>
      </c>
      <c r="K87" s="6">
        <f>J87/$J$4*100</f>
        <v>1.4509540354045078</v>
      </c>
      <c r="L87" s="2" t="s">
        <v>626</v>
      </c>
      <c r="M87" s="5">
        <v>0</v>
      </c>
      <c r="N87" s="2" t="s">
        <v>627</v>
      </c>
      <c r="O87" s="6">
        <f t="shared" si="24"/>
        <v>0.79938396559050862</v>
      </c>
      <c r="P87" s="2" t="s">
        <v>628</v>
      </c>
      <c r="Q87" s="5">
        <v>0</v>
      </c>
      <c r="R87" s="2" t="s">
        <v>629</v>
      </c>
      <c r="S87" s="5">
        <v>0</v>
      </c>
    </row>
    <row r="88" spans="1:19" x14ac:dyDescent="0.35">
      <c r="A88" s="2" t="s">
        <v>630</v>
      </c>
      <c r="B88" s="2" t="s">
        <v>1044</v>
      </c>
      <c r="C88" s="6">
        <f t="shared" si="23"/>
        <v>3.8512022385476885</v>
      </c>
      <c r="D88" s="2" t="s">
        <v>631</v>
      </c>
      <c r="E88" s="5">
        <v>0</v>
      </c>
      <c r="F88" s="2" t="s">
        <v>632</v>
      </c>
      <c r="G88" s="5">
        <v>0</v>
      </c>
      <c r="H88" s="2" t="s">
        <v>633</v>
      </c>
      <c r="I88" s="6">
        <f>H88/$H$4*100</f>
        <v>27.031166159604798</v>
      </c>
      <c r="J88" s="2" t="s">
        <v>634</v>
      </c>
      <c r="K88" s="6">
        <f>J88/$J$4*100</f>
        <v>5.7813457259858772E-2</v>
      </c>
      <c r="L88" s="2" t="s">
        <v>635</v>
      </c>
      <c r="M88" s="6">
        <f>L88/$L$4*100</f>
        <v>7.5180861673745228E-2</v>
      </c>
      <c r="N88" s="2" t="s">
        <v>636</v>
      </c>
      <c r="O88" s="5">
        <v>0</v>
      </c>
      <c r="P88" s="2" t="s">
        <v>637</v>
      </c>
      <c r="Q88" s="5">
        <v>0</v>
      </c>
      <c r="R88" s="2" t="s">
        <v>638</v>
      </c>
      <c r="S88" s="5">
        <v>0</v>
      </c>
    </row>
    <row r="89" spans="1:19" x14ac:dyDescent="0.35">
      <c r="A89" s="2" t="s">
        <v>639</v>
      </c>
      <c r="B89" s="2" t="s">
        <v>1045</v>
      </c>
      <c r="C89" s="5">
        <f t="shared" si="23"/>
        <v>3.9846539479653505E-2</v>
      </c>
      <c r="D89" s="2" t="s">
        <v>640</v>
      </c>
      <c r="E89" s="5">
        <v>0</v>
      </c>
      <c r="F89" s="2" t="s">
        <v>641</v>
      </c>
      <c r="G89" s="5">
        <v>0</v>
      </c>
      <c r="H89" s="2" t="s">
        <v>584</v>
      </c>
      <c r="I89" s="5">
        <v>0</v>
      </c>
      <c r="J89" s="2" t="s">
        <v>642</v>
      </c>
      <c r="K89" s="5">
        <v>0</v>
      </c>
      <c r="L89" s="2" t="s">
        <v>643</v>
      </c>
      <c r="M89" s="5">
        <v>0</v>
      </c>
      <c r="N89" s="2" t="s">
        <v>644</v>
      </c>
      <c r="O89" s="6">
        <f>N89/$N$4*100</f>
        <v>0.32357598571248092</v>
      </c>
      <c r="P89" s="2" t="s">
        <v>645</v>
      </c>
      <c r="Q89" s="5">
        <v>0</v>
      </c>
      <c r="R89" s="2" t="s">
        <v>646</v>
      </c>
      <c r="S89" s="5">
        <v>0</v>
      </c>
    </row>
    <row r="90" spans="1:19" x14ac:dyDescent="0.35">
      <c r="A90" s="2" t="s">
        <v>647</v>
      </c>
      <c r="B90" s="2" t="s">
        <v>1046</v>
      </c>
      <c r="C90" s="6">
        <f t="shared" si="23"/>
        <v>2.0758237472068894</v>
      </c>
      <c r="D90" s="2" t="s">
        <v>648</v>
      </c>
      <c r="E90" s="5">
        <v>0</v>
      </c>
      <c r="F90" s="2" t="s">
        <v>649</v>
      </c>
      <c r="G90" s="5">
        <v>0</v>
      </c>
      <c r="H90" s="2" t="s">
        <v>579</v>
      </c>
      <c r="I90" s="5">
        <v>0</v>
      </c>
      <c r="J90" s="2" t="s">
        <v>650</v>
      </c>
      <c r="K90" s="6">
        <f>J90/$J$4*100</f>
        <v>7.3942782059136487</v>
      </c>
      <c r="L90" s="2" t="s">
        <v>651</v>
      </c>
      <c r="M90" s="6">
        <f>L90/$L$4*100</f>
        <v>5.5231110789067846E-2</v>
      </c>
      <c r="N90" s="2" t="s">
        <v>652</v>
      </c>
      <c r="O90" s="6">
        <f>N90/$N$4*100</f>
        <v>0.17344361942826955</v>
      </c>
      <c r="P90" s="2" t="s">
        <v>653</v>
      </c>
      <c r="Q90" s="6">
        <f>P90/$P$4*100</f>
        <v>13.654311260712573</v>
      </c>
      <c r="R90" s="2" t="s">
        <v>654</v>
      </c>
      <c r="S90" s="5">
        <v>0</v>
      </c>
    </row>
    <row r="91" spans="1:19" x14ac:dyDescent="0.35">
      <c r="A91" s="2" t="s">
        <v>655</v>
      </c>
      <c r="B91" s="2" t="s">
        <v>1047</v>
      </c>
      <c r="C91" s="6">
        <f t="shared" si="23"/>
        <v>0.87577032030478896</v>
      </c>
      <c r="D91" s="2" t="s">
        <v>656</v>
      </c>
      <c r="E91" s="5">
        <v>0</v>
      </c>
      <c r="F91" s="2" t="s">
        <v>657</v>
      </c>
      <c r="G91" s="5">
        <v>0</v>
      </c>
      <c r="H91" s="2" t="s">
        <v>658</v>
      </c>
      <c r="I91" s="5">
        <v>0</v>
      </c>
      <c r="J91" s="2" t="s">
        <v>659</v>
      </c>
      <c r="K91" s="5">
        <v>0</v>
      </c>
      <c r="L91" s="2" t="s">
        <v>660</v>
      </c>
      <c r="M91" s="6">
        <f>L91/$L$4*100</f>
        <v>9.0372527000580613E-2</v>
      </c>
      <c r="N91" s="2" t="s">
        <v>661</v>
      </c>
      <c r="O91" s="6">
        <f>N91/$N$4*100</f>
        <v>3.9261605737977927</v>
      </c>
      <c r="P91" s="2" t="s">
        <v>662</v>
      </c>
      <c r="Q91" s="6">
        <f>P91/$P$4*100</f>
        <v>4.0306866977383535</v>
      </c>
      <c r="R91" s="2" t="s">
        <v>663</v>
      </c>
      <c r="S91" s="6">
        <f>R91/$R$4*100</f>
        <v>5.6875624538430175E-2</v>
      </c>
    </row>
    <row r="92" spans="1:19" x14ac:dyDescent="0.35">
      <c r="A92" s="2" t="s">
        <v>664</v>
      </c>
      <c r="B92" s="2" t="s">
        <v>1048</v>
      </c>
      <c r="C92" s="6">
        <f t="shared" si="23"/>
        <v>1.0071123864554865</v>
      </c>
      <c r="D92" s="2" t="s">
        <v>665</v>
      </c>
      <c r="E92" s="6">
        <f>D92/$D$4*100</f>
        <v>0.13267446768521768</v>
      </c>
      <c r="F92" s="2" t="s">
        <v>666</v>
      </c>
      <c r="G92" s="6">
        <f>F92/$F$4*100</f>
        <v>6.7612419502426788E-2</v>
      </c>
      <c r="H92" s="2" t="s">
        <v>667</v>
      </c>
      <c r="I92" s="5">
        <v>0</v>
      </c>
      <c r="J92" s="2" t="s">
        <v>668</v>
      </c>
      <c r="K92" s="5">
        <v>0</v>
      </c>
      <c r="L92" s="2" t="s">
        <v>669</v>
      </c>
      <c r="M92" s="5">
        <v>0</v>
      </c>
      <c r="N92" s="2" t="s">
        <v>670</v>
      </c>
      <c r="O92" s="5">
        <v>0</v>
      </c>
      <c r="P92" s="2" t="s">
        <v>671</v>
      </c>
      <c r="Q92" s="6">
        <f>P92/$P$4*100</f>
        <v>8.7477512597820297</v>
      </c>
      <c r="R92" s="2" t="s">
        <v>672</v>
      </c>
      <c r="S92" s="6">
        <f>R92/$R$4*100</f>
        <v>7.5526941601268355E-2</v>
      </c>
    </row>
    <row r="93" spans="1:19" x14ac:dyDescent="0.35">
      <c r="A93" s="2" t="s">
        <v>673</v>
      </c>
      <c r="B93" s="2" t="s">
        <v>1049</v>
      </c>
      <c r="C93" s="6">
        <f t="shared" si="23"/>
        <v>3.458215952589383</v>
      </c>
      <c r="D93" s="2" t="s">
        <v>674</v>
      </c>
      <c r="E93" s="6">
        <f>D93/$D$4*100</f>
        <v>8.6188580896630995</v>
      </c>
      <c r="F93" s="2" t="s">
        <v>675</v>
      </c>
      <c r="G93" s="6">
        <f>F93/$F$4*100</f>
        <v>10.114337650757838</v>
      </c>
      <c r="H93" s="2" t="s">
        <v>524</v>
      </c>
      <c r="I93" s="5">
        <v>0</v>
      </c>
      <c r="J93" s="2" t="s">
        <v>676</v>
      </c>
      <c r="K93" s="5">
        <v>0</v>
      </c>
      <c r="L93" s="2" t="s">
        <v>677</v>
      </c>
      <c r="M93" s="5">
        <v>0</v>
      </c>
      <c r="N93" s="2" t="s">
        <v>678</v>
      </c>
      <c r="O93" s="6">
        <f>N93/$N$4*100</f>
        <v>2.0647058654630235</v>
      </c>
      <c r="P93" s="2" t="s">
        <v>679</v>
      </c>
      <c r="Q93" s="5">
        <v>0</v>
      </c>
      <c r="R93" s="2" t="s">
        <v>680</v>
      </c>
      <c r="S93" s="6">
        <f>R93/$R$4*100</f>
        <v>0.25408020602583337</v>
      </c>
    </row>
    <row r="94" spans="1:19" x14ac:dyDescent="0.35">
      <c r="A94" s="2" t="s">
        <v>681</v>
      </c>
      <c r="B94" s="2" t="s">
        <v>1050</v>
      </c>
      <c r="C94" s="6">
        <f t="shared" si="23"/>
        <v>0.24750476444854513</v>
      </c>
      <c r="D94" s="2" t="s">
        <v>682</v>
      </c>
      <c r="E94" s="5">
        <v>0</v>
      </c>
      <c r="F94" s="2" t="s">
        <v>683</v>
      </c>
      <c r="G94" s="5">
        <v>0</v>
      </c>
      <c r="H94" s="2" t="s">
        <v>684</v>
      </c>
      <c r="I94" s="6">
        <f>H94/$H$4*100</f>
        <v>1.5665823220468846</v>
      </c>
      <c r="J94" s="2" t="s">
        <v>685</v>
      </c>
      <c r="K94" s="5">
        <v>0</v>
      </c>
      <c r="L94" s="2" t="s">
        <v>686</v>
      </c>
      <c r="M94" s="5">
        <v>0</v>
      </c>
      <c r="N94" s="2" t="s">
        <v>687</v>
      </c>
      <c r="O94" s="5">
        <v>0</v>
      </c>
      <c r="P94" s="2" t="s">
        <v>688</v>
      </c>
      <c r="Q94" s="5">
        <v>0</v>
      </c>
      <c r="R94" s="2" t="s">
        <v>689</v>
      </c>
      <c r="S94" s="6">
        <f>R94/$R$4*100</f>
        <v>0.12566597183667882</v>
      </c>
    </row>
    <row r="95" spans="1:19" x14ac:dyDescent="0.35">
      <c r="A95" s="2" t="s">
        <v>690</v>
      </c>
      <c r="B95" s="2" t="s">
        <v>1051</v>
      </c>
      <c r="C95" s="6">
        <f t="shared" si="23"/>
        <v>2.548165792838883</v>
      </c>
      <c r="D95" s="2" t="s">
        <v>691</v>
      </c>
      <c r="E95" s="6">
        <f>D95/$D$4*100</f>
        <v>7.4465650189684499E-2</v>
      </c>
      <c r="F95" s="2" t="s">
        <v>692</v>
      </c>
      <c r="G95" s="6">
        <f>F95/$F$4*100</f>
        <v>13.196234476750893</v>
      </c>
      <c r="H95" s="2" t="s">
        <v>693</v>
      </c>
      <c r="I95" s="5">
        <v>0</v>
      </c>
      <c r="J95" s="2" t="s">
        <v>694</v>
      </c>
      <c r="K95" s="5">
        <v>0</v>
      </c>
      <c r="L95" s="2" t="s">
        <v>695</v>
      </c>
      <c r="M95" s="5">
        <v>0</v>
      </c>
      <c r="N95" s="2" t="s">
        <v>696</v>
      </c>
      <c r="O95" s="6">
        <f>N95/$N$4*100</f>
        <v>1.2502297028793257</v>
      </c>
      <c r="P95" s="2" t="s">
        <v>697</v>
      </c>
      <c r="Q95" s="5">
        <v>0</v>
      </c>
      <c r="R95" s="2" t="s">
        <v>698</v>
      </c>
      <c r="S95" s="5">
        <v>0</v>
      </c>
    </row>
    <row r="96" spans="1:19" x14ac:dyDescent="0.35">
      <c r="A96" s="2" t="s">
        <v>699</v>
      </c>
      <c r="B96" s="2" t="s">
        <v>1052</v>
      </c>
      <c r="C96" s="6">
        <f t="shared" si="23"/>
        <v>5.1093621737719495E-2</v>
      </c>
      <c r="D96" s="2" t="s">
        <v>700</v>
      </c>
      <c r="E96" s="5">
        <v>0</v>
      </c>
      <c r="F96" s="2" t="s">
        <v>701</v>
      </c>
      <c r="G96" s="6">
        <f>F96/$F$4*100</f>
        <v>7.5874107070649843E-2</v>
      </c>
      <c r="H96" s="2" t="s">
        <v>702</v>
      </c>
      <c r="I96" s="5">
        <v>0</v>
      </c>
      <c r="J96" s="2" t="s">
        <v>703</v>
      </c>
      <c r="K96" s="6">
        <f>J96/$J$4*100</f>
        <v>7.0106689130364691E-2</v>
      </c>
      <c r="L96" s="2" t="s">
        <v>704</v>
      </c>
      <c r="M96" s="5">
        <v>0</v>
      </c>
      <c r="N96" s="2" t="s">
        <v>705</v>
      </c>
      <c r="O96" s="6">
        <f>N96/$N$4*100</f>
        <v>0.22460634669055576</v>
      </c>
      <c r="P96" s="2" t="s">
        <v>706</v>
      </c>
      <c r="Q96" s="5">
        <v>0</v>
      </c>
      <c r="R96" s="2" t="s">
        <v>707</v>
      </c>
      <c r="S96" s="5">
        <v>0</v>
      </c>
    </row>
    <row r="97" spans="1:19" x14ac:dyDescent="0.35">
      <c r="A97" s="2" t="s">
        <v>708</v>
      </c>
      <c r="B97" s="2" t="s">
        <v>1053</v>
      </c>
      <c r="C97" s="6">
        <f t="shared" si="23"/>
        <v>0.69882678675183529</v>
      </c>
      <c r="D97" s="2" t="s">
        <v>709</v>
      </c>
      <c r="E97" s="5">
        <v>0</v>
      </c>
      <c r="F97" s="2" t="s">
        <v>710</v>
      </c>
      <c r="G97" s="6">
        <f>F97/$F$4*100</f>
        <v>3.695488769646909</v>
      </c>
      <c r="H97" s="2" t="s">
        <v>711</v>
      </c>
      <c r="I97" s="5">
        <v>0</v>
      </c>
      <c r="J97" s="2" t="s">
        <v>712</v>
      </c>
      <c r="K97" s="5">
        <v>0</v>
      </c>
      <c r="L97" s="2" t="s">
        <v>713</v>
      </c>
      <c r="M97" s="5">
        <v>0</v>
      </c>
      <c r="N97" s="2" t="s">
        <v>714</v>
      </c>
      <c r="O97" s="6">
        <f>N97/$N$4*100</f>
        <v>0.15027593058378985</v>
      </c>
      <c r="P97" s="2" t="s">
        <v>715</v>
      </c>
      <c r="Q97" s="5">
        <v>0</v>
      </c>
      <c r="R97" s="2" t="s">
        <v>716</v>
      </c>
      <c r="S97" s="5">
        <v>0</v>
      </c>
    </row>
    <row r="98" spans="1:19" x14ac:dyDescent="0.35">
      <c r="A98" s="2" t="s">
        <v>717</v>
      </c>
      <c r="B98" s="2" t="s">
        <v>1054</v>
      </c>
      <c r="C98" s="6">
        <f t="shared" si="23"/>
        <v>0.21317087937143664</v>
      </c>
      <c r="D98" s="2" t="s">
        <v>718</v>
      </c>
      <c r="E98" s="6">
        <f>D98/$D$4*100</f>
        <v>8.3354278137565796E-2</v>
      </c>
      <c r="F98" s="2" t="s">
        <v>719</v>
      </c>
      <c r="G98" s="6">
        <f>F98/$F$4*100</f>
        <v>0.50054537400916199</v>
      </c>
      <c r="H98" s="2" t="s">
        <v>720</v>
      </c>
      <c r="I98" s="6">
        <f>H98/$H$4*100</f>
        <v>7.6540960895223081E-2</v>
      </c>
      <c r="J98" s="2" t="s">
        <v>721</v>
      </c>
      <c r="K98" s="5">
        <v>0</v>
      </c>
      <c r="L98" s="2" t="s">
        <v>722</v>
      </c>
      <c r="M98" s="5">
        <v>0</v>
      </c>
      <c r="N98" s="2" t="s">
        <v>723</v>
      </c>
      <c r="O98" s="6">
        <f>N98/$N$4*100</f>
        <v>0.8950336801846811</v>
      </c>
      <c r="P98" s="2" t="s">
        <v>724</v>
      </c>
      <c r="Q98" s="5">
        <v>0</v>
      </c>
      <c r="R98" s="2" t="s">
        <v>543</v>
      </c>
      <c r="S98" s="5">
        <v>0</v>
      </c>
    </row>
    <row r="99" spans="1:19" x14ac:dyDescent="0.35">
      <c r="A99" s="2" t="s">
        <v>725</v>
      </c>
      <c r="B99" s="2" t="s">
        <v>1055</v>
      </c>
      <c r="C99" s="5">
        <f t="shared" si="23"/>
        <v>8.3472545872208068E-3</v>
      </c>
      <c r="D99" s="2" t="s">
        <v>726</v>
      </c>
      <c r="E99" s="5">
        <v>0</v>
      </c>
      <c r="F99" s="2" t="s">
        <v>727</v>
      </c>
      <c r="G99" s="5">
        <v>0</v>
      </c>
      <c r="H99" s="2" t="s">
        <v>728</v>
      </c>
      <c r="I99" s="5">
        <v>0</v>
      </c>
      <c r="J99" s="2" t="s">
        <v>729</v>
      </c>
      <c r="K99" s="5">
        <v>0</v>
      </c>
      <c r="L99" s="2" t="s">
        <v>730</v>
      </c>
      <c r="M99" s="5">
        <v>0</v>
      </c>
      <c r="N99" s="2" t="s">
        <v>731</v>
      </c>
      <c r="O99" s="5">
        <v>0</v>
      </c>
      <c r="P99" s="2" t="s">
        <v>732</v>
      </c>
      <c r="Q99" s="5">
        <v>0</v>
      </c>
      <c r="R99" s="2" t="s">
        <v>733</v>
      </c>
      <c r="S99" s="5">
        <v>0</v>
      </c>
    </row>
    <row r="100" spans="1:19" x14ac:dyDescent="0.35">
      <c r="A100" s="2" t="s">
        <v>734</v>
      </c>
      <c r="B100" s="2" t="s">
        <v>1056</v>
      </c>
      <c r="C100" s="6">
        <f t="shared" si="23"/>
        <v>0.85544170832948097</v>
      </c>
      <c r="D100" s="2" t="s">
        <v>735</v>
      </c>
      <c r="E100" s="5">
        <v>0</v>
      </c>
      <c r="F100" s="2" t="s">
        <v>736</v>
      </c>
      <c r="G100" s="5">
        <v>0</v>
      </c>
      <c r="H100" s="2" t="s">
        <v>737</v>
      </c>
      <c r="I100" s="5">
        <v>0</v>
      </c>
      <c r="J100" s="2" t="s">
        <v>738</v>
      </c>
      <c r="K100" s="6">
        <f>J100/$J$4*100</f>
        <v>2.9536756763292811</v>
      </c>
      <c r="L100" s="2" t="s">
        <v>739</v>
      </c>
      <c r="M100" s="6">
        <f>L100/$L$4*100</f>
        <v>3.5028839285242253</v>
      </c>
      <c r="N100" s="2" t="s">
        <v>740</v>
      </c>
      <c r="O100" s="6">
        <f>N100/$N$4*100</f>
        <v>1.5492023567515418</v>
      </c>
      <c r="P100" s="2" t="s">
        <v>741</v>
      </c>
      <c r="Q100" s="6">
        <f>P100/$P$4*100</f>
        <v>0.31765032498005918</v>
      </c>
      <c r="R100" s="2" t="s">
        <v>742</v>
      </c>
      <c r="S100" s="6">
        <f>R100/$R$4*100</f>
        <v>6.9360109005469212E-2</v>
      </c>
    </row>
    <row r="101" spans="1:19" x14ac:dyDescent="0.35">
      <c r="A101" s="2" t="s">
        <v>743</v>
      </c>
      <c r="B101" s="2" t="s">
        <v>1057</v>
      </c>
      <c r="C101" s="5">
        <f t="shared" si="23"/>
        <v>2.5421946823906902E-2</v>
      </c>
      <c r="D101" s="2" t="s">
        <v>744</v>
      </c>
      <c r="E101" s="6">
        <f>D101/$D$4*100</f>
        <v>7.5880813323491905E-2</v>
      </c>
      <c r="F101" s="2" t="s">
        <v>745</v>
      </c>
      <c r="G101" s="5">
        <v>0</v>
      </c>
      <c r="H101" s="2" t="s">
        <v>746</v>
      </c>
      <c r="I101" s="5">
        <v>0</v>
      </c>
      <c r="J101" s="2" t="s">
        <v>747</v>
      </c>
      <c r="K101" s="6">
        <f>J101/$J$4*100</f>
        <v>5.1062256150646496E-2</v>
      </c>
      <c r="L101" s="2" t="s">
        <v>748</v>
      </c>
      <c r="M101" s="5">
        <v>0</v>
      </c>
      <c r="N101" s="2" t="s">
        <v>749</v>
      </c>
      <c r="O101" s="5">
        <v>0</v>
      </c>
      <c r="P101" s="2" t="s">
        <v>750</v>
      </c>
      <c r="Q101" s="5">
        <v>0</v>
      </c>
      <c r="R101" s="2" t="s">
        <v>751</v>
      </c>
      <c r="S101" s="5">
        <v>0</v>
      </c>
    </row>
    <row r="102" spans="1:19" x14ac:dyDescent="0.35">
      <c r="A102" s="2" t="s">
        <v>752</v>
      </c>
      <c r="B102" s="2" t="s">
        <v>1058</v>
      </c>
      <c r="C102" s="6">
        <f t="shared" si="23"/>
        <v>9.6312837434598499</v>
      </c>
      <c r="D102" s="2" t="s">
        <v>753</v>
      </c>
      <c r="E102" s="6">
        <f>D102/$D$4*100</f>
        <v>9.2582077415037281E-2</v>
      </c>
      <c r="F102" s="2" t="s">
        <v>754</v>
      </c>
      <c r="G102" s="5">
        <v>0</v>
      </c>
      <c r="H102" s="2" t="s">
        <v>755</v>
      </c>
      <c r="I102" s="5">
        <v>0</v>
      </c>
      <c r="J102" s="2" t="s">
        <v>756</v>
      </c>
      <c r="K102" s="6">
        <f>J102/$J$4*100</f>
        <v>9.429009608873698E-2</v>
      </c>
      <c r="L102" s="2" t="s">
        <v>757</v>
      </c>
      <c r="M102" s="6">
        <f>L102/$L$4*100</f>
        <v>77.392205260701104</v>
      </c>
      <c r="N102" s="2" t="s">
        <v>758</v>
      </c>
      <c r="O102" s="6">
        <f>N102/$N$4*100</f>
        <v>1.5943353834315313</v>
      </c>
      <c r="P102" s="2" t="s">
        <v>759</v>
      </c>
      <c r="Q102" s="6">
        <f>P102/$P$4*100</f>
        <v>1.2576865990392487</v>
      </c>
      <c r="R102" s="2" t="s">
        <v>760</v>
      </c>
      <c r="S102" s="6">
        <f>R102/$R$4*100</f>
        <v>0.13928997971815901</v>
      </c>
    </row>
    <row r="103" spans="1:19" x14ac:dyDescent="0.35">
      <c r="A103" s="2" t="s">
        <v>761</v>
      </c>
      <c r="B103" s="2" t="s">
        <v>1059</v>
      </c>
      <c r="C103" s="6">
        <f t="shared" si="23"/>
        <v>7.7307299788750532</v>
      </c>
      <c r="D103" s="2" t="s">
        <v>762</v>
      </c>
      <c r="E103" s="6">
        <f>D103/$D$4*100</f>
        <v>46.352393631485207</v>
      </c>
      <c r="F103" s="2" t="s">
        <v>763</v>
      </c>
      <c r="G103" s="5">
        <v>0</v>
      </c>
      <c r="H103" s="2" t="s">
        <v>764</v>
      </c>
      <c r="I103" s="5">
        <v>0</v>
      </c>
      <c r="J103" s="2" t="s">
        <v>765</v>
      </c>
      <c r="K103" s="5">
        <v>0</v>
      </c>
      <c r="L103" s="2" t="s">
        <v>766</v>
      </c>
      <c r="M103" s="6">
        <f>L103/$L$4*100</f>
        <v>6.1824013653528645E-2</v>
      </c>
      <c r="N103" s="2" t="s">
        <v>767</v>
      </c>
      <c r="O103" s="6">
        <f>N103/$N$4*100</f>
        <v>2.9889548806119284</v>
      </c>
      <c r="P103" s="2" t="s">
        <v>768</v>
      </c>
      <c r="Q103" s="6">
        <f>P103/$P$4*100</f>
        <v>7.4460520443629385E-2</v>
      </c>
      <c r="R103" s="2" t="s">
        <v>769</v>
      </c>
      <c r="S103" s="6">
        <f>R103/$R$4*100</f>
        <v>6.6930242901146172E-2</v>
      </c>
    </row>
    <row r="104" spans="1:19" x14ac:dyDescent="0.35">
      <c r="A104" s="2" t="s">
        <v>770</v>
      </c>
      <c r="B104" s="2" t="s">
        <v>1060</v>
      </c>
      <c r="C104" s="6">
        <f t="shared" si="23"/>
        <v>0.22148645203680373</v>
      </c>
      <c r="D104" s="2" t="s">
        <v>771</v>
      </c>
      <c r="E104" s="6">
        <v>1</v>
      </c>
      <c r="F104" s="2" t="s">
        <v>772</v>
      </c>
      <c r="G104" s="5">
        <v>0</v>
      </c>
      <c r="H104" s="2" t="s">
        <v>773</v>
      </c>
      <c r="I104" s="5">
        <v>0</v>
      </c>
      <c r="J104" s="2" t="s">
        <v>774</v>
      </c>
      <c r="K104" s="5">
        <v>0</v>
      </c>
      <c r="L104" s="2" t="s">
        <v>775</v>
      </c>
      <c r="M104" s="5">
        <v>0</v>
      </c>
      <c r="N104" s="2" t="s">
        <v>776</v>
      </c>
      <c r="O104" s="5">
        <v>0</v>
      </c>
      <c r="P104" s="2" t="s">
        <v>777</v>
      </c>
      <c r="Q104" s="5">
        <v>0</v>
      </c>
      <c r="R104" s="2" t="s">
        <v>707</v>
      </c>
      <c r="S104" s="5">
        <v>0</v>
      </c>
    </row>
    <row r="105" spans="1:19" x14ac:dyDescent="0.35">
      <c r="A105" s="2" t="s">
        <v>778</v>
      </c>
      <c r="B105" s="2" t="s">
        <v>1061</v>
      </c>
      <c r="C105" s="6">
        <f t="shared" si="23"/>
        <v>2.2987358857271096</v>
      </c>
      <c r="D105" s="2" t="s">
        <v>779</v>
      </c>
      <c r="E105" s="5">
        <v>0</v>
      </c>
      <c r="F105" s="2" t="s">
        <v>780</v>
      </c>
      <c r="G105" s="5">
        <v>0</v>
      </c>
      <c r="H105" s="2" t="s">
        <v>781</v>
      </c>
      <c r="I105" s="5">
        <v>0</v>
      </c>
      <c r="J105" s="2" t="s">
        <v>782</v>
      </c>
      <c r="K105" s="6">
        <f>J105/$J$4*100</f>
        <v>13.048686236416987</v>
      </c>
      <c r="L105" s="2" t="s">
        <v>783</v>
      </c>
      <c r="M105" s="5">
        <v>0</v>
      </c>
      <c r="N105" s="2" t="s">
        <v>784</v>
      </c>
      <c r="O105" s="6">
        <f>N105/$N$4*100</f>
        <v>2.8218998725149018</v>
      </c>
      <c r="P105" s="2" t="s">
        <v>785</v>
      </c>
      <c r="Q105" s="6">
        <f>P105/$P$4*100</f>
        <v>9.3246193028422084</v>
      </c>
      <c r="R105" s="2" t="s">
        <v>786</v>
      </c>
      <c r="S105" s="6">
        <f>R105/$R$4*100</f>
        <v>6.0294194781753609E-2</v>
      </c>
    </row>
    <row r="106" spans="1:19" x14ac:dyDescent="0.35">
      <c r="A106" s="2" t="s">
        <v>787</v>
      </c>
      <c r="B106" s="2" t="s">
        <v>1062</v>
      </c>
      <c r="C106" s="6">
        <f t="shared" si="23"/>
        <v>0.23627072768771301</v>
      </c>
      <c r="D106" s="2" t="s">
        <v>788</v>
      </c>
      <c r="E106" s="5">
        <v>0</v>
      </c>
      <c r="F106" s="2" t="s">
        <v>789</v>
      </c>
      <c r="G106" s="6">
        <f>F106/$F$4*100</f>
        <v>5.3952411858569756E-2</v>
      </c>
      <c r="H106" s="2" t="s">
        <v>790</v>
      </c>
      <c r="I106" s="6">
        <f>H106/$H$4*100</f>
        <v>8.1423746331642483E-2</v>
      </c>
      <c r="J106" s="2" t="s">
        <v>791</v>
      </c>
      <c r="K106" s="5">
        <v>0</v>
      </c>
      <c r="L106" s="2" t="s">
        <v>792</v>
      </c>
      <c r="M106" s="5">
        <v>0</v>
      </c>
      <c r="N106" s="2" t="s">
        <v>793</v>
      </c>
      <c r="O106" s="6">
        <f>N106/$N$4*100</f>
        <v>1.9483828917295478</v>
      </c>
      <c r="P106" s="2" t="s">
        <v>794</v>
      </c>
      <c r="Q106" s="5">
        <v>0</v>
      </c>
      <c r="R106" s="2" t="s">
        <v>795</v>
      </c>
      <c r="S106" s="5">
        <v>0</v>
      </c>
    </row>
    <row r="107" spans="1:19" x14ac:dyDescent="0.35">
      <c r="A107" s="2" t="s">
        <v>796</v>
      </c>
      <c r="B107" s="2" t="s">
        <v>1063</v>
      </c>
      <c r="C107" s="6">
        <f t="shared" si="23"/>
        <v>1.2190402163047807</v>
      </c>
      <c r="D107" s="2" t="s">
        <v>797</v>
      </c>
      <c r="E107" s="5">
        <v>0</v>
      </c>
      <c r="F107" s="2" t="s">
        <v>798</v>
      </c>
      <c r="G107" s="5">
        <v>0</v>
      </c>
      <c r="H107" s="2" t="s">
        <v>799</v>
      </c>
      <c r="I107" s="6">
        <f>H107/$H$4*100</f>
        <v>7.9747763222385012E-2</v>
      </c>
      <c r="J107" s="2" t="s">
        <v>800</v>
      </c>
      <c r="K107" s="5">
        <v>0</v>
      </c>
      <c r="L107" s="2" t="s">
        <v>801</v>
      </c>
      <c r="M107" s="5">
        <v>0</v>
      </c>
      <c r="N107" s="2" t="s">
        <v>802</v>
      </c>
      <c r="O107" s="6">
        <f>N107/$N$4*100</f>
        <v>11.475884068956804</v>
      </c>
      <c r="P107" s="2" t="s">
        <v>803</v>
      </c>
      <c r="Q107" s="5">
        <v>0</v>
      </c>
      <c r="R107" s="2" t="s">
        <v>804</v>
      </c>
      <c r="S107" s="5">
        <v>0</v>
      </c>
    </row>
    <row r="108" spans="1:19" x14ac:dyDescent="0.35">
      <c r="A108" s="2" t="s">
        <v>805</v>
      </c>
      <c r="B108" s="2" t="s">
        <v>1064</v>
      </c>
      <c r="C108" s="6">
        <f t="shared" si="23"/>
        <v>6.3054814514368038</v>
      </c>
      <c r="D108" s="2" t="s">
        <v>806</v>
      </c>
      <c r="E108" s="6">
        <f>D108/$D$4*100</f>
        <v>5.4910668704345633E-2</v>
      </c>
      <c r="F108" s="2" t="s">
        <v>807</v>
      </c>
      <c r="G108" s="5">
        <v>0</v>
      </c>
      <c r="H108" s="2" t="s">
        <v>808</v>
      </c>
      <c r="I108" s="5">
        <v>0</v>
      </c>
      <c r="J108" s="2" t="s">
        <v>809</v>
      </c>
      <c r="K108" s="6">
        <f>J108/$J$4*100</f>
        <v>12.359257609712056</v>
      </c>
      <c r="L108" s="2" t="s">
        <v>810</v>
      </c>
      <c r="M108" s="6">
        <f>L108/$L$4*100</f>
        <v>0.24844670275555353</v>
      </c>
      <c r="N108" s="2" t="s">
        <v>811</v>
      </c>
      <c r="O108" s="6">
        <f>N108/$N$4*100</f>
        <v>0.55645522516624746</v>
      </c>
      <c r="P108" s="2" t="s">
        <v>812</v>
      </c>
      <c r="Q108" s="6">
        <f>P108/$P$4*100</f>
        <v>48.447952301476668</v>
      </c>
      <c r="R108" s="2" t="s">
        <v>813</v>
      </c>
      <c r="S108" s="6">
        <f>R108/$R$4*100</f>
        <v>8.1961897353406601E-2</v>
      </c>
    </row>
    <row r="109" spans="1:19" x14ac:dyDescent="0.35">
      <c r="A109" s="2" t="s">
        <v>814</v>
      </c>
      <c r="B109" s="2" t="s">
        <v>1065</v>
      </c>
      <c r="C109" s="5">
        <f t="shared" si="23"/>
        <v>7.0762504281485601E-3</v>
      </c>
      <c r="D109" s="2" t="s">
        <v>815</v>
      </c>
      <c r="E109" s="5">
        <v>0</v>
      </c>
      <c r="F109" s="2" t="s">
        <v>816</v>
      </c>
      <c r="G109" s="5">
        <v>0</v>
      </c>
      <c r="H109" s="2" t="s">
        <v>817</v>
      </c>
      <c r="I109" s="5">
        <v>0</v>
      </c>
      <c r="J109" s="2" t="s">
        <v>818</v>
      </c>
      <c r="K109" s="5">
        <v>0</v>
      </c>
      <c r="L109" s="2" t="s">
        <v>819</v>
      </c>
      <c r="M109" s="5">
        <v>0</v>
      </c>
      <c r="N109" s="2" t="s">
        <v>820</v>
      </c>
      <c r="O109" s="5">
        <v>0</v>
      </c>
      <c r="P109" s="2" t="s">
        <v>821</v>
      </c>
      <c r="Q109" s="5">
        <v>0</v>
      </c>
      <c r="R109" s="2" t="s">
        <v>822</v>
      </c>
      <c r="S109" s="5">
        <v>0</v>
      </c>
    </row>
    <row r="110" spans="1:19" x14ac:dyDescent="0.35">
      <c r="A110" s="2" t="s">
        <v>823</v>
      </c>
      <c r="B110" s="2" t="s">
        <v>1066</v>
      </c>
      <c r="C110" s="6">
        <f t="shared" si="23"/>
        <v>1.4383499339459884</v>
      </c>
      <c r="D110" s="2" t="s">
        <v>824</v>
      </c>
      <c r="E110" s="6">
        <f>D110/$D$4*100</f>
        <v>8.6257467763227069</v>
      </c>
      <c r="F110" s="2" t="s">
        <v>825</v>
      </c>
      <c r="G110" s="5">
        <v>0</v>
      </c>
      <c r="H110" s="2" t="s">
        <v>826</v>
      </c>
      <c r="I110" s="5">
        <v>0</v>
      </c>
      <c r="J110" s="2" t="s">
        <v>827</v>
      </c>
      <c r="K110" s="5">
        <v>0</v>
      </c>
      <c r="L110" s="2" t="s">
        <v>828</v>
      </c>
      <c r="M110" s="5">
        <v>0</v>
      </c>
      <c r="N110" s="2" t="s">
        <v>829</v>
      </c>
      <c r="O110" s="6">
        <f>N110/$N$4*100</f>
        <v>0.41253201483880597</v>
      </c>
      <c r="P110" s="2" t="s">
        <v>830</v>
      </c>
      <c r="Q110" s="5">
        <v>0</v>
      </c>
      <c r="R110" s="2" t="s">
        <v>831</v>
      </c>
      <c r="S110" s="5">
        <v>0</v>
      </c>
    </row>
    <row r="111" spans="1:19" x14ac:dyDescent="0.35">
      <c r="A111" s="2" t="s">
        <v>832</v>
      </c>
      <c r="B111" s="2" t="s">
        <v>1067</v>
      </c>
      <c r="C111" s="5">
        <f t="shared" si="23"/>
        <v>4.0446632352411957E-2</v>
      </c>
      <c r="D111" s="2" t="s">
        <v>833</v>
      </c>
      <c r="E111" s="6">
        <f>D111/$D$4*100</f>
        <v>0.10597349715230583</v>
      </c>
      <c r="F111" s="2" t="s">
        <v>834</v>
      </c>
      <c r="G111" s="5">
        <v>0</v>
      </c>
      <c r="H111" s="2" t="s">
        <v>835</v>
      </c>
      <c r="I111" s="5">
        <v>0</v>
      </c>
      <c r="J111" s="2" t="s">
        <v>836</v>
      </c>
      <c r="K111" s="5">
        <v>0</v>
      </c>
      <c r="L111" s="2" t="s">
        <v>837</v>
      </c>
      <c r="M111" s="5">
        <v>0</v>
      </c>
      <c r="N111" s="2" t="s">
        <v>838</v>
      </c>
      <c r="O111" s="6">
        <f>N111/$N$4*100</f>
        <v>0.13642197567446507</v>
      </c>
      <c r="P111" s="2" t="s">
        <v>839</v>
      </c>
      <c r="Q111" s="5">
        <v>0</v>
      </c>
      <c r="R111" s="2" t="s">
        <v>840</v>
      </c>
      <c r="S111" s="5">
        <v>0</v>
      </c>
    </row>
    <row r="112" spans="1:19" x14ac:dyDescent="0.35">
      <c r="A112" s="2" t="s">
        <v>841</v>
      </c>
      <c r="B112" s="2" t="s">
        <v>1068</v>
      </c>
      <c r="C112" s="6">
        <f t="shared" si="23"/>
        <v>1.5382337153384167</v>
      </c>
      <c r="D112" s="2" t="s">
        <v>842</v>
      </c>
      <c r="E112" s="6">
        <f>D112/$D$4*100</f>
        <v>9.4061800057097749</v>
      </c>
      <c r="F112" s="2" t="s">
        <v>843</v>
      </c>
      <c r="G112" s="5">
        <v>0</v>
      </c>
      <c r="H112" s="2" t="s">
        <v>844</v>
      </c>
      <c r="I112" s="5">
        <v>0</v>
      </c>
      <c r="J112" s="2" t="s">
        <v>845</v>
      </c>
      <c r="K112" s="5">
        <v>0</v>
      </c>
      <c r="L112" s="2" t="s">
        <v>846</v>
      </c>
      <c r="M112" s="5">
        <v>0</v>
      </c>
      <c r="N112" s="2" t="s">
        <v>847</v>
      </c>
      <c r="O112" s="6">
        <f>N112/$N$4*100</f>
        <v>8.342880359255303E-2</v>
      </c>
      <c r="P112" s="2" t="s">
        <v>848</v>
      </c>
      <c r="Q112" s="5">
        <v>0</v>
      </c>
      <c r="R112" s="2" t="s">
        <v>849</v>
      </c>
      <c r="S112" s="6">
        <f>R112/$R$4*100</f>
        <v>0.11122083678891015</v>
      </c>
    </row>
    <row r="113" spans="1:19" x14ac:dyDescent="0.35">
      <c r="A113" s="2" t="s">
        <v>850</v>
      </c>
      <c r="B113" s="2" t="s">
        <v>1069</v>
      </c>
      <c r="C113" s="6">
        <f t="shared" si="23"/>
        <v>10.015717774160118</v>
      </c>
      <c r="D113" s="2" t="s">
        <v>851</v>
      </c>
      <c r="E113" s="6">
        <f>D113/$D$4*100</f>
        <v>0.14972659866944257</v>
      </c>
      <c r="F113" s="2" t="s">
        <v>852</v>
      </c>
      <c r="G113" s="6">
        <f>F113/$F$4*100</f>
        <v>11.9003092436892</v>
      </c>
      <c r="H113" s="2" t="s">
        <v>853</v>
      </c>
      <c r="I113" s="6">
        <f>H113/$H$4*100</f>
        <v>30.155924494717485</v>
      </c>
      <c r="J113" s="2" t="s">
        <v>854</v>
      </c>
      <c r="K113" s="6">
        <f>J113/$J$4*100</f>
        <v>20.715783502079773</v>
      </c>
      <c r="L113" s="2" t="s">
        <v>855</v>
      </c>
      <c r="M113" s="6">
        <f>L113/$L$4*100</f>
        <v>15.832327552829522</v>
      </c>
      <c r="N113" s="2" t="s">
        <v>856</v>
      </c>
      <c r="O113" s="6">
        <f>N113/$N$4*100</f>
        <v>1.1487476886147767</v>
      </c>
      <c r="P113" s="2" t="s">
        <v>857</v>
      </c>
      <c r="Q113" s="6">
        <f>P113/$P$4*100</f>
        <v>6.6352483069340315E-2</v>
      </c>
      <c r="R113" s="2" t="s">
        <v>858</v>
      </c>
      <c r="S113" s="6">
        <f>R113/$R$4*100</f>
        <v>0.14042950313260014</v>
      </c>
    </row>
    <row r="114" spans="1:19" x14ac:dyDescent="0.35">
      <c r="A114" s="2" t="s">
        <v>859</v>
      </c>
      <c r="B114" s="2" t="s">
        <v>1070</v>
      </c>
      <c r="C114" s="6">
        <f t="shared" si="23"/>
        <v>4.7656785491453979</v>
      </c>
      <c r="D114" s="2" t="s">
        <v>860</v>
      </c>
      <c r="E114" s="5">
        <v>0</v>
      </c>
      <c r="F114" s="2" t="s">
        <v>861</v>
      </c>
      <c r="G114" s="6">
        <f>F114/$F$4*100</f>
        <v>26.176515624544582</v>
      </c>
      <c r="H114" s="2" t="s">
        <v>862</v>
      </c>
      <c r="I114" s="5">
        <v>0</v>
      </c>
      <c r="J114" s="2" t="s">
        <v>863</v>
      </c>
      <c r="K114" s="5">
        <v>0</v>
      </c>
      <c r="L114" s="2" t="s">
        <v>864</v>
      </c>
      <c r="M114" s="5">
        <v>0</v>
      </c>
      <c r="N114" s="2" t="s">
        <v>865</v>
      </c>
      <c r="O114" s="5">
        <v>0</v>
      </c>
      <c r="P114" s="2" t="s">
        <v>866</v>
      </c>
      <c r="Q114" s="5">
        <v>0</v>
      </c>
      <c r="R114" s="2" t="s">
        <v>526</v>
      </c>
      <c r="S114" s="5">
        <v>0</v>
      </c>
    </row>
    <row r="115" spans="1:19" x14ac:dyDescent="0.35">
      <c r="A115" s="2" t="s">
        <v>867</v>
      </c>
      <c r="B115" s="2" t="s">
        <v>1071</v>
      </c>
      <c r="C115" s="5">
        <f t="shared" si="23"/>
        <v>4.84547040115519E-3</v>
      </c>
      <c r="D115" s="2" t="s">
        <v>868</v>
      </c>
      <c r="E115" s="5">
        <v>0</v>
      </c>
      <c r="F115" s="2" t="s">
        <v>869</v>
      </c>
      <c r="G115" s="5">
        <v>0</v>
      </c>
      <c r="H115" s="2" t="s">
        <v>870</v>
      </c>
      <c r="I115" s="5">
        <v>0</v>
      </c>
      <c r="J115" s="2" t="s">
        <v>871</v>
      </c>
      <c r="K115" s="5">
        <v>0</v>
      </c>
      <c r="L115" s="2" t="s">
        <v>826</v>
      </c>
      <c r="M115" s="5">
        <v>0</v>
      </c>
      <c r="N115" s="2" t="s">
        <v>872</v>
      </c>
      <c r="O115" s="5">
        <v>0</v>
      </c>
      <c r="P115" s="2" t="s">
        <v>641</v>
      </c>
      <c r="Q115" s="5">
        <v>0</v>
      </c>
      <c r="R115" s="2" t="s">
        <v>873</v>
      </c>
      <c r="S115" s="5">
        <v>0</v>
      </c>
    </row>
    <row r="116" spans="1:19" x14ac:dyDescent="0.35">
      <c r="A116" s="2" t="s">
        <v>874</v>
      </c>
      <c r="B116" s="2" t="s">
        <v>1072</v>
      </c>
      <c r="C116" s="6">
        <f t="shared" si="23"/>
        <v>0.56370152640331295</v>
      </c>
      <c r="D116" s="2" t="s">
        <v>875</v>
      </c>
      <c r="E116" s="6">
        <f>D116/$D$4*100</f>
        <v>0.56974935589610176</v>
      </c>
      <c r="F116" s="2" t="s">
        <v>472</v>
      </c>
      <c r="G116" s="5">
        <v>0</v>
      </c>
      <c r="H116" s="2" t="s">
        <v>876</v>
      </c>
      <c r="I116" s="5">
        <v>0</v>
      </c>
      <c r="J116" s="2" t="s">
        <v>877</v>
      </c>
      <c r="K116" s="6">
        <f>J116/$J$4*100</f>
        <v>4.9781291313320226</v>
      </c>
      <c r="L116" s="2" t="s">
        <v>878</v>
      </c>
      <c r="M116" s="6">
        <f>L116/$L$4*100</f>
        <v>5.8387618528420539E-2</v>
      </c>
      <c r="N116" s="2" t="s">
        <v>879</v>
      </c>
      <c r="O116" s="5">
        <v>0</v>
      </c>
      <c r="P116" s="2" t="s">
        <v>880</v>
      </c>
      <c r="Q116" s="6">
        <f>P116/$P$4*100</f>
        <v>0.75415010919336833</v>
      </c>
      <c r="R116" s="2" t="s">
        <v>881</v>
      </c>
      <c r="S116" s="5">
        <v>0</v>
      </c>
    </row>
    <row r="117" spans="1:19" x14ac:dyDescent="0.35">
      <c r="A117" s="2" t="s">
        <v>882</v>
      </c>
      <c r="B117" s="2" t="s">
        <v>1073</v>
      </c>
      <c r="C117" s="6">
        <f t="shared" si="23"/>
        <v>1.7454539843287424</v>
      </c>
      <c r="D117" s="2" t="s">
        <v>883</v>
      </c>
      <c r="E117" s="6">
        <f>D117/$D$4*100</f>
        <v>5.3553983385984806E-2</v>
      </c>
      <c r="F117" s="2" t="s">
        <v>884</v>
      </c>
      <c r="G117" s="6">
        <f>F117/$F$4*100</f>
        <v>5.6702886726003029E-2</v>
      </c>
      <c r="H117" s="2" t="s">
        <v>885</v>
      </c>
      <c r="I117" s="6">
        <f>H117/$H$4*100</f>
        <v>5.0451050603868591E-2</v>
      </c>
      <c r="J117" s="2" t="s">
        <v>886</v>
      </c>
      <c r="K117" s="6">
        <f>J117/$J$4*100</f>
        <v>5.0735024425241022</v>
      </c>
      <c r="L117" s="2" t="s">
        <v>887</v>
      </c>
      <c r="M117" s="5">
        <v>0</v>
      </c>
      <c r="N117" s="2" t="s">
        <v>888</v>
      </c>
      <c r="O117" s="6">
        <f>N117/$N$4*100</f>
        <v>12.883675590623527</v>
      </c>
      <c r="P117" s="2" t="s">
        <v>889</v>
      </c>
      <c r="Q117" s="5">
        <v>0</v>
      </c>
      <c r="R117" s="2" t="s">
        <v>890</v>
      </c>
      <c r="S117" s="5">
        <v>0</v>
      </c>
    </row>
    <row r="118" spans="1:19" x14ac:dyDescent="0.35">
      <c r="A118" s="2" t="s">
        <v>891</v>
      </c>
      <c r="B118" s="2" t="s">
        <v>1074</v>
      </c>
      <c r="C118" s="6">
        <f t="shared" si="23"/>
        <v>6.3950891082938596E-2</v>
      </c>
      <c r="D118" s="2" t="s">
        <v>892</v>
      </c>
      <c r="E118" s="5">
        <v>0</v>
      </c>
      <c r="F118" s="2" t="s">
        <v>893</v>
      </c>
      <c r="G118" s="5">
        <v>0</v>
      </c>
      <c r="H118" s="2" t="s">
        <v>894</v>
      </c>
      <c r="I118" s="5">
        <v>0</v>
      </c>
      <c r="J118" s="2" t="s">
        <v>895</v>
      </c>
      <c r="K118" s="6">
        <f>J118/$J$4*100</f>
        <v>0.12628272821075034</v>
      </c>
      <c r="L118" s="2" t="s">
        <v>896</v>
      </c>
      <c r="M118" s="5">
        <v>0</v>
      </c>
      <c r="N118" s="2" t="s">
        <v>897</v>
      </c>
      <c r="O118" s="5">
        <v>0</v>
      </c>
      <c r="P118" s="2" t="s">
        <v>898</v>
      </c>
      <c r="Q118" s="6">
        <f>P118/$P$4*100</f>
        <v>0.422986388589494</v>
      </c>
      <c r="R118" s="2" t="s">
        <v>899</v>
      </c>
      <c r="S118" s="5">
        <v>0</v>
      </c>
    </row>
    <row r="119" spans="1:19" x14ac:dyDescent="0.35">
      <c r="A119" s="2" t="s">
        <v>900</v>
      </c>
      <c r="B119" s="2" t="s">
        <v>1075</v>
      </c>
      <c r="C119" s="6">
        <f t="shared" si="23"/>
        <v>2.1866582917059283</v>
      </c>
      <c r="D119" s="2" t="s">
        <v>901</v>
      </c>
      <c r="E119" s="6">
        <v>3</v>
      </c>
      <c r="F119" s="2" t="s">
        <v>902</v>
      </c>
      <c r="G119" s="6">
        <f>F119/$F$4*100</f>
        <v>7.3349417453528272</v>
      </c>
      <c r="H119" s="2" t="s">
        <v>903</v>
      </c>
      <c r="I119" s="5">
        <v>0</v>
      </c>
      <c r="J119" s="2" t="s">
        <v>904</v>
      </c>
      <c r="K119" s="5">
        <v>0</v>
      </c>
      <c r="L119" s="2" t="s">
        <v>905</v>
      </c>
      <c r="M119" s="5">
        <v>0</v>
      </c>
      <c r="N119" s="2" t="s">
        <v>906</v>
      </c>
      <c r="O119" s="6">
        <f>N119/$N$4*100</f>
        <v>2.8609493620002526</v>
      </c>
      <c r="P119" s="2" t="s">
        <v>907</v>
      </c>
      <c r="Q119" s="5">
        <v>0</v>
      </c>
      <c r="R119" s="2" t="s">
        <v>908</v>
      </c>
      <c r="S119" s="5">
        <v>0</v>
      </c>
    </row>
    <row r="120" spans="1:19" x14ac:dyDescent="0.35">
      <c r="A120" s="2" t="s">
        <v>909</v>
      </c>
      <c r="B120" s="2" t="s">
        <v>1076</v>
      </c>
      <c r="C120" s="6">
        <f t="shared" si="23"/>
        <v>8.9877885014042827E-2</v>
      </c>
      <c r="D120" s="2" t="s">
        <v>910</v>
      </c>
      <c r="E120" s="5">
        <v>0</v>
      </c>
      <c r="F120" s="2" t="s">
        <v>911</v>
      </c>
      <c r="G120" s="6">
        <f>F120/$F$4*100</f>
        <v>0.24355044432484668</v>
      </c>
      <c r="H120" s="2" t="s">
        <v>912</v>
      </c>
      <c r="I120" s="5">
        <v>0</v>
      </c>
      <c r="J120" s="2" t="s">
        <v>913</v>
      </c>
      <c r="K120" s="6">
        <f>J120/$J$4*100</f>
        <v>0.12222696933543997</v>
      </c>
      <c r="L120" s="2" t="s">
        <v>914</v>
      </c>
      <c r="M120" s="5">
        <v>0</v>
      </c>
      <c r="N120" s="2" t="s">
        <v>915</v>
      </c>
      <c r="O120" s="6">
        <f>N120/$N$4*100</f>
        <v>0.31562611262332174</v>
      </c>
      <c r="P120" s="2" t="s">
        <v>916</v>
      </c>
      <c r="Q120" s="5">
        <v>0</v>
      </c>
      <c r="R120" s="2" t="s">
        <v>917</v>
      </c>
      <c r="S120" s="5">
        <v>0</v>
      </c>
    </row>
    <row r="121" spans="1:19" x14ac:dyDescent="0.35">
      <c r="A121" s="3" t="s">
        <v>918</v>
      </c>
      <c r="B121" s="3"/>
      <c r="C121" s="18"/>
      <c r="D121" s="3"/>
      <c r="E121" s="3"/>
      <c r="F121" s="3"/>
      <c r="G121" s="3"/>
      <c r="H121" s="3"/>
      <c r="I121" s="3"/>
      <c r="J121" s="3"/>
      <c r="K121" s="3"/>
      <c r="L121" s="3"/>
      <c r="M121" s="3"/>
      <c r="N121" s="3"/>
      <c r="O121" s="3"/>
      <c r="P121" s="3"/>
      <c r="Q121" s="3"/>
      <c r="R121" s="3"/>
      <c r="S121" s="3"/>
    </row>
    <row r="122" spans="1:19" x14ac:dyDescent="0.35">
      <c r="A122" s="2" t="s">
        <v>919</v>
      </c>
      <c r="B122" s="2" t="s">
        <v>1077</v>
      </c>
      <c r="C122" s="5">
        <f t="shared" ref="C122:C125" si="25">(B122/$B$4)*100</f>
        <v>4.1801500422273428E-3</v>
      </c>
      <c r="D122" s="2" t="s">
        <v>619</v>
      </c>
      <c r="E122" s="5">
        <v>0</v>
      </c>
      <c r="F122" s="2" t="s">
        <v>920</v>
      </c>
      <c r="G122" s="5">
        <v>0</v>
      </c>
      <c r="H122" s="2" t="s">
        <v>921</v>
      </c>
      <c r="I122" s="5">
        <v>0</v>
      </c>
      <c r="J122" s="2" t="s">
        <v>922</v>
      </c>
      <c r="K122" s="5">
        <v>0</v>
      </c>
      <c r="L122" s="2" t="s">
        <v>923</v>
      </c>
      <c r="M122" s="5">
        <v>0</v>
      </c>
      <c r="N122" s="5">
        <v>35</v>
      </c>
      <c r="O122" s="5">
        <v>0</v>
      </c>
      <c r="P122" s="2" t="s">
        <v>914</v>
      </c>
      <c r="Q122" s="5">
        <v>0</v>
      </c>
      <c r="R122" s="2" t="s">
        <v>924</v>
      </c>
      <c r="S122" s="5">
        <v>0</v>
      </c>
    </row>
    <row r="123" spans="1:19" x14ac:dyDescent="0.35">
      <c r="A123" s="2" t="s">
        <v>925</v>
      </c>
      <c r="B123" s="2" t="s">
        <v>1078</v>
      </c>
      <c r="C123" s="5">
        <f t="shared" si="25"/>
        <v>3.5129660408375132E-3</v>
      </c>
      <c r="D123" s="2" t="s">
        <v>926</v>
      </c>
      <c r="E123" s="5">
        <v>0</v>
      </c>
      <c r="F123" s="2" t="s">
        <v>927</v>
      </c>
      <c r="G123" s="5">
        <v>0</v>
      </c>
      <c r="H123" s="2" t="s">
        <v>928</v>
      </c>
      <c r="I123" s="5">
        <v>0</v>
      </c>
      <c r="J123" s="2" t="s">
        <v>929</v>
      </c>
      <c r="K123" s="5">
        <v>0</v>
      </c>
      <c r="L123" s="2" t="s">
        <v>930</v>
      </c>
      <c r="M123" s="5">
        <v>0</v>
      </c>
      <c r="N123" s="5">
        <v>0</v>
      </c>
      <c r="O123" s="5">
        <v>0</v>
      </c>
      <c r="P123" s="2" t="s">
        <v>922</v>
      </c>
      <c r="Q123" s="5">
        <v>0</v>
      </c>
      <c r="R123" s="2" t="s">
        <v>931</v>
      </c>
      <c r="S123" s="5">
        <v>0</v>
      </c>
    </row>
    <row r="124" spans="1:19" x14ac:dyDescent="0.35">
      <c r="A124" s="2" t="s">
        <v>352</v>
      </c>
      <c r="B124" s="2" t="s">
        <v>1079</v>
      </c>
      <c r="C124" s="6">
        <f t="shared" si="25"/>
        <v>1.4650167939344998</v>
      </c>
      <c r="D124" s="2" t="s">
        <v>932</v>
      </c>
      <c r="E124" s="5">
        <v>0</v>
      </c>
      <c r="F124" s="2" t="s">
        <v>933</v>
      </c>
      <c r="G124" s="6">
        <f>F124/$F$4*100</f>
        <v>1.3020419607519551</v>
      </c>
      <c r="H124" s="2" t="s">
        <v>934</v>
      </c>
      <c r="I124" s="5">
        <v>0</v>
      </c>
      <c r="J124" s="2" t="s">
        <v>935</v>
      </c>
      <c r="K124" s="5">
        <v>0</v>
      </c>
      <c r="L124" s="2" t="s">
        <v>936</v>
      </c>
      <c r="M124" s="5">
        <v>0</v>
      </c>
      <c r="N124" s="2" t="s">
        <v>937</v>
      </c>
      <c r="O124" s="5">
        <v>0</v>
      </c>
      <c r="P124" s="2" t="s">
        <v>938</v>
      </c>
      <c r="Q124" s="5">
        <v>0</v>
      </c>
      <c r="R124" s="2" t="s">
        <v>939</v>
      </c>
      <c r="S124" s="6">
        <f>R124/$R$4*100</f>
        <v>10.963153677971018</v>
      </c>
    </row>
    <row r="125" spans="1:19" x14ac:dyDescent="0.35">
      <c r="A125" s="2" t="s">
        <v>118</v>
      </c>
      <c r="B125" s="2" t="s">
        <v>1080</v>
      </c>
      <c r="C125" s="6">
        <f t="shared" si="25"/>
        <v>6.1653113109436939</v>
      </c>
      <c r="D125" s="2" t="s">
        <v>940</v>
      </c>
      <c r="E125" s="6">
        <f>D125/$F$4*100</f>
        <v>0.61236038774306301</v>
      </c>
      <c r="F125" s="2" t="s">
        <v>941</v>
      </c>
      <c r="G125" s="6">
        <f t="shared" ref="G125" si="26">F125/$H$4*100</f>
        <v>0.94681168627390944</v>
      </c>
      <c r="H125" s="2" t="s">
        <v>942</v>
      </c>
      <c r="I125" s="6">
        <f t="shared" ref="I125" si="27">H125/$J$4*100</f>
        <v>1.013435897849289</v>
      </c>
      <c r="J125" s="2" t="s">
        <v>943</v>
      </c>
      <c r="K125" s="6">
        <f t="shared" ref="K125" si="28">J125/$L$4*100</f>
        <v>0.45988607339455823</v>
      </c>
      <c r="L125" s="2" t="s">
        <v>944</v>
      </c>
      <c r="M125" s="6">
        <f t="shared" ref="M125" si="29">L125/$N$4*100</f>
        <v>4.5939858043620578</v>
      </c>
      <c r="N125" s="2" t="s">
        <v>945</v>
      </c>
      <c r="O125" s="6">
        <f t="shared" ref="O125" si="30">N125/$P$4*100</f>
        <v>1.8572708311987016</v>
      </c>
      <c r="P125" s="2" t="s">
        <v>946</v>
      </c>
      <c r="Q125" s="6">
        <f>P125/$R$4*100</f>
        <v>37.649551974584604</v>
      </c>
    </row>
    <row r="126" spans="1:19" x14ac:dyDescent="0.35">
      <c r="A126" s="4" t="s">
        <v>947</v>
      </c>
    </row>
    <row r="127" spans="1:19" s="16" customFormat="1" x14ac:dyDescent="0.35">
      <c r="A127" s="16" t="s">
        <v>971</v>
      </c>
      <c r="C127" s="19"/>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AF5D-9DF2-461F-92CC-C6421396A214}">
  <dimension ref="A1:A10"/>
  <sheetViews>
    <sheetView showGridLines="0" workbookViewId="0">
      <selection activeCell="A12" sqref="A12"/>
    </sheetView>
  </sheetViews>
  <sheetFormatPr defaultColWidth="8.6328125" defaultRowHeight="14.5" x14ac:dyDescent="0.35"/>
  <cols>
    <col min="1" max="1" width="151.81640625" customWidth="1"/>
  </cols>
  <sheetData>
    <row r="1" spans="1:1" x14ac:dyDescent="0.35">
      <c r="A1" s="8" t="s">
        <v>956</v>
      </c>
    </row>
    <row r="2" spans="1:1" ht="29" x14ac:dyDescent="0.35">
      <c r="A2" s="9" t="s">
        <v>957</v>
      </c>
    </row>
    <row r="3" spans="1:1" ht="43.5" x14ac:dyDescent="0.35">
      <c r="A3" s="8" t="s">
        <v>968</v>
      </c>
    </row>
    <row r="4" spans="1:1" x14ac:dyDescent="0.35">
      <c r="A4" s="8" t="s">
        <v>958</v>
      </c>
    </row>
    <row r="5" spans="1:1" ht="29" x14ac:dyDescent="0.35">
      <c r="A5" s="7" t="s">
        <v>959</v>
      </c>
    </row>
    <row r="6" spans="1:1" ht="29" x14ac:dyDescent="0.35">
      <c r="A6" s="7" t="s">
        <v>960</v>
      </c>
    </row>
    <row r="7" spans="1:1" ht="43.5" x14ac:dyDescent="0.35">
      <c r="A7" s="7" t="s">
        <v>961</v>
      </c>
    </row>
    <row r="10" spans="1:1" x14ac:dyDescent="0.35">
      <c r="A10"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Background</vt:lpstr>
      <vt:lpstr>Data table</vt:lpstr>
      <vt:lpstr>Citation</vt:lpstr>
    </vt:vector>
  </TitlesOfParts>
  <Company>The Coordinating Center for PCORnet®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Network Characteristics Data Table 2026</dc:title>
  <dc:creator/>
  <dc:description>August 2026</dc:description>
  <cp:lastModifiedBy>Darcy Louzao, Ph.D.</cp:lastModifiedBy>
  <dcterms:created xsi:type="dcterms:W3CDTF">2026-06-16T15:31:02Z</dcterms:created>
  <dcterms:modified xsi:type="dcterms:W3CDTF">2026-09-09T13:11:16Z</dcterms:modified>
</cp:coreProperties>
</file>